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Cloud\Box\連合農学研究科事務室\連合農学研究科事務室\総務係\08 勤務時間報告\"/>
    </mc:Choice>
  </mc:AlternateContent>
  <xr:revisionPtr revIDLastSave="0" documentId="13_ncr:1_{492A577E-EE45-4199-AE1E-A949A46ACA68}" xr6:coauthVersionLast="47" xr6:coauthVersionMax="47" xr10:uidLastSave="{00000000-0000-0000-0000-000000000000}"/>
  <bookViews>
    <workbookView xWindow="-120" yWindow="-120" windowWidth="29040" windowHeight="15720" xr2:uid="{00000000-000D-0000-FFFF-FFFF00000000}"/>
  </bookViews>
  <sheets>
    <sheet name="出勤表（表面）(裏面)" sheetId="4" r:id="rId1"/>
    <sheet name="出勤表（雇用の注意点）" sheetId="6" r:id="rId2"/>
    <sheet name="休日表" sheetId="5" r:id="rId3"/>
  </sheets>
  <definedNames>
    <definedName name="_xlnm.Print_Area" localSheetId="0">'出勤表（表面）(裏面)'!$A$2:$AC$47</definedName>
    <definedName name="祝日">休日表!$A$3:$A$39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5" l="1"/>
  <c r="B12" i="5"/>
  <c r="B26" i="5"/>
  <c r="B25" i="5"/>
  <c r="B24" i="5"/>
  <c r="B23" i="5"/>
  <c r="B22" i="5"/>
  <c r="B21" i="5"/>
  <c r="B20" i="5"/>
  <c r="B19" i="5"/>
  <c r="B18" i="5"/>
  <c r="B17" i="5"/>
  <c r="B16" i="5"/>
  <c r="B15" i="5"/>
  <c r="B14" i="5"/>
  <c r="B13" i="5"/>
  <c r="B11" i="5"/>
  <c r="B10" i="5"/>
  <c r="B9" i="5"/>
  <c r="B8" i="5"/>
  <c r="B7" i="5"/>
  <c r="B6" i="5"/>
  <c r="B5" i="5"/>
  <c r="B4" i="5"/>
  <c r="B3" i="5"/>
  <c r="A3" i="4"/>
  <c r="A10" i="4"/>
  <c r="B10" i="4" s="1"/>
  <c r="C3" i="4"/>
  <c r="A12" i="4" l="1"/>
  <c r="A14" i="4" l="1"/>
  <c r="B12" i="4"/>
  <c r="A16" i="4" l="1"/>
  <c r="B14" i="4"/>
  <c r="B16" i="4" l="1"/>
  <c r="A18" i="4"/>
  <c r="A20" i="4" l="1"/>
  <c r="B18" i="4"/>
  <c r="A22" i="4" l="1"/>
  <c r="B20" i="4"/>
  <c r="A24" i="4" l="1"/>
  <c r="B22" i="4"/>
  <c r="B24" i="4" l="1"/>
  <c r="A26" i="4"/>
  <c r="B26" i="4" l="1"/>
  <c r="A28" i="4"/>
  <c r="A30" i="4" l="1"/>
  <c r="B28" i="4"/>
  <c r="B30" i="4" l="1"/>
  <c r="A32" i="4"/>
  <c r="A34" i="4" l="1"/>
  <c r="B32" i="4"/>
  <c r="A36" i="4" l="1"/>
  <c r="B34" i="4"/>
  <c r="B36" i="4" l="1"/>
  <c r="A38" i="4"/>
  <c r="B38" i="4" l="1"/>
  <c r="A40" i="4"/>
  <c r="B40" i="4" l="1"/>
  <c r="A42" i="4"/>
  <c r="A44" i="4" l="1"/>
  <c r="B42" i="4"/>
  <c r="A46" i="4" l="1"/>
  <c r="B44" i="4"/>
  <c r="B46" i="4" l="1"/>
  <c r="P10" i="4"/>
  <c r="Q10" i="4" l="1"/>
  <c r="P12" i="4"/>
  <c r="P14" i="4" l="1"/>
  <c r="Q12" i="4"/>
  <c r="P16" i="4" l="1"/>
  <c r="Q14" i="4"/>
  <c r="Q16" i="4" l="1"/>
  <c r="P18" i="4"/>
  <c r="P20" i="4" l="1"/>
  <c r="Q18" i="4"/>
  <c r="Q20" i="4" l="1"/>
  <c r="P22" i="4"/>
  <c r="P24" i="4" l="1"/>
  <c r="Q22" i="4"/>
  <c r="Q24" i="4" l="1"/>
  <c r="P30" i="4"/>
  <c r="Q30" i="4" s="1"/>
  <c r="P28" i="4"/>
  <c r="Q28" i="4" s="1"/>
  <c r="P26" i="4"/>
  <c r="Q26" i="4" s="1"/>
  <c r="P32" i="4"/>
  <c r="Q3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農学部総務係</author>
    <author>小金井地区総務チーム</author>
  </authors>
  <commentList>
    <comment ref="B1" authorId="0" shapeId="0" xr:uid="{00000000-0006-0000-0000-000001000000}">
      <text>
        <r>
          <rPr>
            <sz val="8"/>
            <color indexed="81"/>
            <rFont val="ＭＳ Ｐゴシック"/>
            <family val="3"/>
            <charset val="128"/>
          </rPr>
          <t>A1セルに西暦年、B1セルに月を入れると該当月の曜日が入力されます。</t>
        </r>
      </text>
    </comment>
    <comment ref="N8" authorId="1" shapeId="0" xr:uid="{00000000-0006-0000-0000-000002000000}">
      <text>
        <r>
          <rPr>
            <sz val="8"/>
            <color indexed="81"/>
            <rFont val="ＭＳ Ｐゴシック"/>
            <family val="3"/>
            <charset val="128"/>
          </rPr>
          <t>出張をしている場合は、該当日に被雇用者が自分でチェックをいれること。（出張日に勤務時間報告をしないよう注意すること）</t>
        </r>
      </text>
    </comment>
  </commentList>
</comments>
</file>

<file path=xl/sharedStrings.xml><?xml version="1.0" encoding="utf-8"?>
<sst xmlns="http://schemas.openxmlformats.org/spreadsheetml/2006/main" count="244" uniqueCount="71">
  <si>
    <t>　</t>
    <phoneticPr fontId="1"/>
  </si>
  <si>
    <t>本人印</t>
    <rPh sb="0" eb="2">
      <t>ホンニン</t>
    </rPh>
    <rPh sb="2" eb="3">
      <t>イン</t>
    </rPh>
    <phoneticPr fontId="1"/>
  </si>
  <si>
    <t>日</t>
    <rPh sb="0" eb="1">
      <t>ヒ</t>
    </rPh>
    <phoneticPr fontId="1"/>
  </si>
  <si>
    <t>曜日</t>
    <rPh sb="0" eb="2">
      <t>ヨウビ</t>
    </rPh>
    <phoneticPr fontId="1"/>
  </si>
  <si>
    <t>時：分</t>
    <rPh sb="0" eb="1">
      <t>ジ</t>
    </rPh>
    <rPh sb="2" eb="3">
      <t>フン</t>
    </rPh>
    <phoneticPr fontId="1"/>
  </si>
  <si>
    <t>勤務時間数</t>
    <rPh sb="0" eb="2">
      <t>キンム</t>
    </rPh>
    <rPh sb="2" eb="5">
      <t>ジカンスウ</t>
    </rPh>
    <phoneticPr fontId="1"/>
  </si>
  <si>
    <t>年</t>
    <rPh sb="0" eb="1">
      <t>ネン</t>
    </rPh>
    <phoneticPr fontId="1"/>
  </si>
  <si>
    <t>専攻　　　　学科　　　　　</t>
    <rPh sb="0" eb="2">
      <t>センコウ</t>
    </rPh>
    <rPh sb="6" eb="8">
      <t>ガッカ</t>
    </rPh>
    <phoneticPr fontId="1"/>
  </si>
  <si>
    <t>～</t>
    <phoneticPr fontId="1"/>
  </si>
  <si>
    <t>印</t>
    <rPh sb="0" eb="1">
      <t>イン</t>
    </rPh>
    <phoneticPr fontId="1"/>
  </si>
  <si>
    <t>合計時間数</t>
    <rPh sb="0" eb="2">
      <t>ゴウケイ</t>
    </rPh>
    <rPh sb="2" eb="5">
      <t>ジカンスウ</t>
    </rPh>
    <phoneticPr fontId="1"/>
  </si>
  <si>
    <t>住所</t>
    <rPh sb="0" eb="2">
      <t>ジュウショ</t>
    </rPh>
    <phoneticPr fontId="1"/>
  </si>
  <si>
    <t>勤務内容</t>
    <rPh sb="0" eb="2">
      <t>キンム</t>
    </rPh>
    <rPh sb="2" eb="4">
      <t>ナイヨウ</t>
    </rPh>
    <phoneticPr fontId="1"/>
  </si>
  <si>
    <t>延時間</t>
    <rPh sb="0" eb="1">
      <t>ノ</t>
    </rPh>
    <rPh sb="1" eb="3">
      <t>ジカン</t>
    </rPh>
    <phoneticPr fontId="1"/>
  </si>
  <si>
    <t>時間単価</t>
    <rPh sb="0" eb="2">
      <t>ジカン</t>
    </rPh>
    <rPh sb="2" eb="4">
      <t>タンカ</t>
    </rPh>
    <phoneticPr fontId="1"/>
  </si>
  <si>
    <t>金額</t>
    <rPh sb="0" eb="2">
      <t>キンガク</t>
    </rPh>
    <phoneticPr fontId="1"/>
  </si>
  <si>
    <t>所得税</t>
    <rPh sb="0" eb="3">
      <t>ショトクゼイ</t>
    </rPh>
    <phoneticPr fontId="1"/>
  </si>
  <si>
    <t>差引金額</t>
    <rPh sb="0" eb="2">
      <t>サシヒキ</t>
    </rPh>
    <rPh sb="2" eb="4">
      <t>キンガク</t>
    </rPh>
    <phoneticPr fontId="1"/>
  </si>
  <si>
    <t>事務使用欄</t>
    <rPh sb="0" eb="2">
      <t>ジム</t>
    </rPh>
    <rPh sb="2" eb="4">
      <t>シヨウ</t>
    </rPh>
    <rPh sb="4" eb="5">
      <t>ラン</t>
    </rPh>
    <phoneticPr fontId="1"/>
  </si>
  <si>
    <t>氏名</t>
    <rPh sb="0" eb="2">
      <t>フリガナ</t>
    </rPh>
    <phoneticPr fontId="1"/>
  </si>
  <si>
    <t>（生年月日）</t>
    <rPh sb="1" eb="3">
      <t>セイネン</t>
    </rPh>
    <rPh sb="3" eb="5">
      <t>ガッピ</t>
    </rPh>
    <phoneticPr fontId="1"/>
  </si>
  <si>
    <t>ＲＡ</t>
    <phoneticPr fontId="1"/>
  </si>
  <si>
    <t>ＴＡ</t>
    <phoneticPr fontId="1"/>
  </si>
  <si>
    <t>指導教員</t>
    <rPh sb="0" eb="2">
      <t>シドウ</t>
    </rPh>
    <rPh sb="2" eb="4">
      <t>キョウイン</t>
    </rPh>
    <phoneticPr fontId="1"/>
  </si>
  <si>
    <t>経費負担教員・プロジェクト受入教員</t>
    <rPh sb="0" eb="2">
      <t>ケイヒ</t>
    </rPh>
    <rPh sb="2" eb="4">
      <t>フタン</t>
    </rPh>
    <rPh sb="4" eb="6">
      <t>キョウイン</t>
    </rPh>
    <rPh sb="13" eb="15">
      <t>ウケイレ</t>
    </rPh>
    <rPh sb="15" eb="17">
      <t>キョウイン</t>
    </rPh>
    <phoneticPr fontId="1"/>
  </si>
  <si>
    <t>外部資金ＲＡ</t>
    <rPh sb="0" eb="2">
      <t>ガイブ</t>
    </rPh>
    <rPh sb="2" eb="4">
      <t>シキン</t>
    </rPh>
    <phoneticPr fontId="1"/>
  </si>
  <si>
    <t>一ヶ月未満</t>
    <rPh sb="0" eb="3">
      <t>イッカゲツ</t>
    </rPh>
    <rPh sb="3" eb="5">
      <t>ミマン</t>
    </rPh>
    <phoneticPr fontId="1"/>
  </si>
  <si>
    <t>（　Ｓ　・　H　　　　年　　　　月　　　　日　）</t>
    <phoneticPr fontId="1"/>
  </si>
  <si>
    <t>（</t>
    <phoneticPr fontId="1"/>
  </si>
  <si>
    <t>）</t>
    <phoneticPr fontId="1"/>
  </si>
  <si>
    <t>外部資金ＴＡ</t>
    <rPh sb="0" eb="2">
      <t>ガイブ</t>
    </rPh>
    <rPh sb="2" eb="4">
      <t>シキン</t>
    </rPh>
    <phoneticPr fontId="1"/>
  </si>
  <si>
    <t>経費名（外部資金ＴＡ・ＲＡ，一ヶ月未満）</t>
    <rPh sb="0" eb="2">
      <t>ケイヒ</t>
    </rPh>
    <rPh sb="2" eb="3">
      <t>メイ</t>
    </rPh>
    <rPh sb="4" eb="6">
      <t>ガイブ</t>
    </rPh>
    <rPh sb="6" eb="8">
      <t>シキン</t>
    </rPh>
    <rPh sb="14" eb="17">
      <t>イッカゲツ</t>
    </rPh>
    <rPh sb="17" eb="19">
      <t>ミマン</t>
    </rPh>
    <phoneticPr fontId="1"/>
  </si>
  <si>
    <t>：</t>
    <phoneticPr fontId="1"/>
  </si>
  <si>
    <t>出張日確認　本人ﾁｪｯｸ欄</t>
    <rPh sb="0" eb="2">
      <t>シュッチョウ</t>
    </rPh>
    <rPh sb="2" eb="3">
      <t>ビ</t>
    </rPh>
    <rPh sb="3" eb="5">
      <t>カクニン</t>
    </rPh>
    <rPh sb="6" eb="8">
      <t>ホンニン</t>
    </rPh>
    <rPh sb="12" eb="13">
      <t>ラン</t>
    </rPh>
    <phoneticPr fontId="1"/>
  </si>
  <si>
    <t>予算番号</t>
    <rPh sb="0" eb="2">
      <t>ヨサン</t>
    </rPh>
    <rPh sb="2" eb="4">
      <t>バンゴウ</t>
    </rPh>
    <phoneticPr fontId="1"/>
  </si>
  <si>
    <t>ＳＲＡ</t>
    <phoneticPr fontId="1"/>
  </si>
  <si>
    <t>授業科目名/
作業内容(具体的かつ簡潔に記載）</t>
    <rPh sb="0" eb="2">
      <t>ジュギョウ</t>
    </rPh>
    <rPh sb="2" eb="4">
      <t>カモク</t>
    </rPh>
    <rPh sb="4" eb="5">
      <t>メイ</t>
    </rPh>
    <rPh sb="7" eb="9">
      <t>サギョウ</t>
    </rPh>
    <rPh sb="9" eb="11">
      <t>ナイヨウ</t>
    </rPh>
    <rPh sb="12" eb="15">
      <t>グタイテキ</t>
    </rPh>
    <rPh sb="17" eb="19">
      <t>カンケツ</t>
    </rPh>
    <rPh sb="20" eb="22">
      <t>キサイ</t>
    </rPh>
    <phoneticPr fontId="1"/>
  </si>
  <si>
    <t>年末年始</t>
    <rPh sb="0" eb="2">
      <t>ネンマツ</t>
    </rPh>
    <rPh sb="2" eb="4">
      <t>ネンシ</t>
    </rPh>
    <phoneticPr fontId="1"/>
  </si>
  <si>
    <t>創立記念日</t>
    <rPh sb="0" eb="2">
      <t>ソウリツ</t>
    </rPh>
    <rPh sb="2" eb="5">
      <t>キネンビ</t>
    </rPh>
    <phoneticPr fontId="1"/>
  </si>
  <si>
    <t>令和　　　年　　　月　　　日</t>
    <rPh sb="0" eb="2">
      <t>レイワ</t>
    </rPh>
    <rPh sb="5" eb="6">
      <t>ネン</t>
    </rPh>
    <rPh sb="9" eb="10">
      <t>ツキ</t>
    </rPh>
    <rPh sb="13" eb="14">
      <t>ニチ</t>
    </rPh>
    <phoneticPr fontId="1"/>
  </si>
  <si>
    <t>学籍番号</t>
    <rPh sb="0" eb="2">
      <t>ガクセキ</t>
    </rPh>
    <rPh sb="2" eb="4">
      <t>バンゴウ</t>
    </rPh>
    <phoneticPr fontId="1"/>
  </si>
  <si>
    <t>元日</t>
  </si>
  <si>
    <t>成人の日</t>
  </si>
  <si>
    <t>建国記念の日</t>
  </si>
  <si>
    <t>振替休日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</si>
  <si>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</si>
  <si>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</si>
  <si>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</si>
  <si>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</si>
  <si>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</si>
  <si>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</si>
  <si>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</si>
  <si>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</si>
  <si>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</si>
  <si>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</si>
  <si>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</si>
  <si>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</si>
  <si>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</si>
  <si>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3.    任用時に指導教員から説明があったとおり、保護者等が加入する社会保険の扶養外となる場合は、自身で国民健康保険への加入手続きを取る必要があります。詳細は以下『社会保険等の加入要件』をご覧ください。</t>
    <phoneticPr fontId="1"/>
  </si>
  <si>
    <t>2.    学生の雇用においては、学業に支障がないかを判断するために、指導教員が業務内容及び任用時間数を総合的に監督します。学内におけるすべての雇用について、指導教員の承認が必要となります。</t>
    <phoneticPr fontId="1"/>
  </si>
  <si>
    <t>振替休日</t>
    <phoneticPr fontId="1"/>
  </si>
  <si>
    <t>授業担当教員(TAの場合)・</t>
    <rPh sb="0" eb="2">
      <t>ジュギョウ</t>
    </rPh>
    <rPh sb="2" eb="4">
      <t>タントウ</t>
    </rPh>
    <rPh sb="4" eb="6">
      <t>キョウイン</t>
    </rPh>
    <rPh sb="10" eb="12">
      <t>バアイ</t>
    </rPh>
    <phoneticPr fontId="1"/>
  </si>
  <si>
    <r>
      <rPr>
        <b/>
        <sz val="12"/>
        <rFont val="游明朝"/>
        <family val="1"/>
        <charset val="128"/>
      </rPr>
      <t>学内での雇用に係る注意事項について</t>
    </r>
  </si>
  <si>
    <r>
      <t>1.    ティーチング・アシスタント、リサーチ・アシスタント及びスーパーリサーチアシスタントとして勤務する場合は、学業への支障が生じないよう、</t>
    </r>
    <r>
      <rPr>
        <b/>
        <u/>
        <sz val="12"/>
        <rFont val="游明朝"/>
        <family val="1"/>
        <charset val="128"/>
      </rPr>
      <t>そのすべての勤務時間の合計は、一週当たり25時間、一月当たり100時間を上限</t>
    </r>
    <r>
      <rPr>
        <b/>
        <sz val="12"/>
        <rFont val="游明朝"/>
        <family val="1"/>
        <charset val="128"/>
      </rPr>
      <t>とします。
ただし、以下の職種については個別に勤務時間数の上限が定められていますので、</t>
    </r>
    <r>
      <rPr>
        <b/>
        <u/>
        <sz val="12"/>
        <rFont val="游明朝"/>
        <family val="1"/>
        <charset val="128"/>
      </rPr>
      <t>こちらも遵守する必要があります。</t>
    </r>
    <r>
      <rPr>
        <b/>
        <sz val="12"/>
        <rFont val="游明朝"/>
        <family val="1"/>
        <charset val="128"/>
      </rPr>
      <t xml:space="preserve">
・リサーチ・アシスタント    一週当たり20時間
・スーパーリサーチアシスタント    一週当たり23時間、一月当たり92時間</t>
    </r>
    <phoneticPr fontId="1"/>
  </si>
  <si>
    <r>
      <rPr>
        <sz val="12"/>
        <rFont val="游明朝"/>
        <family val="1"/>
        <charset val="128"/>
      </rPr>
      <t xml:space="preserve">( 参考 ) 社会保険等の加入要件
</t>
    </r>
    <r>
      <rPr>
        <sz val="12"/>
        <rFont val="Segoe UI Symbol"/>
        <family val="2"/>
      </rPr>
      <t>■</t>
    </r>
    <r>
      <rPr>
        <sz val="12"/>
        <rFont val="游明朝"/>
        <family val="1"/>
        <charset val="128"/>
      </rPr>
      <t xml:space="preserve"> 雇用保険の加入要件：
学校教育法第 1 条に規定する学校、（中略）の学生又は生徒であっても、大学の夜間学部及び高等学校の夜間等の定時制の課程の者等以外のもの（以下
</t>
    </r>
    <r>
      <rPr>
        <u/>
        <sz val="12"/>
        <rFont val="Times New Roman"/>
        <family val="1"/>
      </rPr>
      <t> </t>
    </r>
    <r>
      <rPr>
        <u/>
        <sz val="12"/>
        <rFont val="游明朝"/>
        <family val="1"/>
        <charset val="128"/>
      </rPr>
      <t>「昼間学生」という）は、被保険者とはならない</t>
    </r>
    <r>
      <rPr>
        <sz val="12"/>
        <rFont val="游明朝"/>
        <family val="1"/>
        <charset val="128"/>
      </rPr>
      <t xml:space="preserve">。ただし、昼間学生であっても、次に掲げる者は、被保険者となる。
(イ) 卒業見込証明書を有する者であって、卒業前に就職し、卒業後も引き続き当該事業に勤務する予定のもの　　　　　　　　　　　　　　　　　　　　　　　　　　 　　　　　　　
(ロ) 休学中の者
(ハ) 事業主との雇用関係を存続した上で、事業主の命により又は事業主の承認を受け、大学院等に在学する者（社会人大学院生など）
</t>
    </r>
    <r>
      <rPr>
        <sz val="12"/>
        <rFont val="Segoe UI Symbol"/>
        <family val="2"/>
      </rPr>
      <t>■</t>
    </r>
    <r>
      <rPr>
        <sz val="12"/>
        <rFont val="ＭＳ Ｐゴシック"/>
        <family val="3"/>
        <charset val="128"/>
      </rPr>
      <t xml:space="preserve"> </t>
    </r>
    <r>
      <rPr>
        <sz val="12"/>
        <rFont val="游明朝"/>
        <family val="1"/>
        <charset val="128"/>
      </rPr>
      <t>社会保険の加入要件：
短時間労働者（週30時間未満）、雇用期間の見込みが2か月超の場合の適用対象
① 週労働時間20時間以上30時間未満
② 月額賃金8.8万円以上
③ 2カ月を超える雇用見込みがある
④ 学生は適用除外
→ 学生を上記（週25時間を上限）の範囲内で雇用する場合においては、社会保険の加入対象外となる。　　　　　　　　　　　　　　　　　　　　　　　　　　　　　　　　　　　　　
ただし、週30時間以上かつ2月以上雇用する場合は、学生であっても社会保険の加入対象となる。</t>
    </r>
    <phoneticPr fontId="1"/>
  </si>
  <si>
    <t>　※同月他部局等での勤務　（部局名：　　　　　　　　　　　　　　内容：　　　 　 　　  　　　　　　　　　　　　）</t>
    <phoneticPr fontId="1"/>
  </si>
  <si>
    <t>学内雇用注意事項QR</t>
    <rPh sb="0" eb="2">
      <t>ガクナイ</t>
    </rPh>
    <rPh sb="2" eb="4">
      <t>コヨウ</t>
    </rPh>
    <rPh sb="4" eb="6">
      <t>チュウイ</t>
    </rPh>
    <rPh sb="6" eb="8">
      <t>ジコウ</t>
    </rPh>
    <phoneticPr fontId="1"/>
  </si>
  <si>
    <t>（TUATID@ログイン）</t>
    <phoneticPr fontId="1"/>
  </si>
  <si>
    <t>下記『学内での雇用に係る注意事項について』の内容をすべて理解し、確認しました。</t>
    <rPh sb="0" eb="2">
      <t>カキ</t>
    </rPh>
    <rPh sb="3" eb="5">
      <t>ガクナイ</t>
    </rPh>
    <rPh sb="7" eb="9">
      <t>コヨウ</t>
    </rPh>
    <rPh sb="10" eb="11">
      <t>カカワ</t>
    </rPh>
    <rPh sb="12" eb="14">
      <t>チュウイ</t>
    </rPh>
    <rPh sb="14" eb="16">
      <t>ジコウ</t>
    </rPh>
    <rPh sb="22" eb="24">
      <t>ナイヨウ</t>
    </rPh>
    <rPh sb="28" eb="30">
      <t>リカイ</t>
    </rPh>
    <rPh sb="32" eb="34">
      <t>カクニン</t>
    </rPh>
    <phoneticPr fontId="1"/>
  </si>
  <si>
    <t>上記、勤務時間を報告します。</t>
    <rPh sb="0" eb="2">
      <t>ジョウキ</t>
    </rPh>
    <rPh sb="3" eb="5">
      <t>キンム</t>
    </rPh>
    <rPh sb="5" eb="7">
      <t>ジカン</t>
    </rPh>
    <rPh sb="8" eb="10">
      <t>ホウコク</t>
    </rPh>
    <phoneticPr fontId="1"/>
  </si>
  <si>
    <t>国民の休日</t>
    <rPh sb="0" eb="2">
      <t>コクミン</t>
    </rPh>
    <rPh sb="3" eb="5">
      <t>キュウジツ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</si>
</sst>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
    <numFmt numFmtId="177" formatCode="[$-411]m&quot;月勤務分&quot;;@"/>
    <numFmt numFmtId="178" formatCode="d"/>
    <numFmt numFmtId="179" formatCode="aaa"/>
  </numFmts>
  <fonts count="26"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8"/>
      <name val="ＭＳ Ｐゴシック"/>
      <family val="3"/>
      <charset val="128"/>
    </font>
    <font>
      <sz val="7"/>
      <name val="ＭＳ Ｐゴシック"/>
      <family val="3"/>
      <charset val="128"/>
    </font>
    <font>
      <sz val="12"/>
      <name val="ＭＳ Ｐゴシック"/>
      <family val="3"/>
      <charset val="128"/>
    </font>
    <font>
      <sz val="5"/>
      <name val="ＭＳ Ｐゴシック"/>
      <family val="3"/>
      <charset val="128"/>
    </font>
    <font>
      <sz val="8"/>
      <color indexed="81"/>
      <name val="ＭＳ Ｐゴシック"/>
      <family val="3"/>
      <charset val="128"/>
    </font>
    <font>
      <sz val="9"/>
      <name val="ＭＳ Ｐゴシック"/>
      <family val="3"/>
      <charset val="128"/>
    </font>
    <font>
      <b/>
      <sz val="12"/>
      <name val="游明朝"/>
      <family val="1"/>
      <charset val="128"/>
    </font>
    <font>
      <b/>
      <u/>
      <sz val="12"/>
      <name val="游明朝"/>
      <family val="1"/>
      <charset val="128"/>
    </font>
    <font>
      <sz val="12"/>
      <name val="游明朝"/>
      <family val="1"/>
      <charset val="128"/>
    </font>
    <font>
      <sz val="12"/>
      <name val="Segoe UI Symbol"/>
      <family val="2"/>
    </font>
    <font>
      <u/>
      <sz val="12"/>
      <name val="Times New Roman"/>
      <family val="1"/>
    </font>
    <font>
      <u/>
      <sz val="12"/>
      <name val="游明朝"/>
      <family val="1"/>
      <charset val="128"/>
    </font>
    <font>
      <sz val="12"/>
      <name val="Times New Roman"/>
      <family val="1"/>
    </font>
    <font>
      <sz val="13"/>
      <color rgb="FF1C1E21"/>
      <name val="Segoe UI"/>
      <family val="2"/>
    </font>
    <font>
      <sz val="11"/>
      <name val="ＭＳ Ｐゴシック"/>
      <family val="3"/>
      <charset val="128"/>
      <scheme val="major"/>
    </font>
    <font>
      <sz val="11"/>
      <color rgb="FF1C1E21"/>
      <name val="ＭＳ Ｐゴシック"/>
      <family val="3"/>
      <charset val="128"/>
      <scheme val="major"/>
    </font>
    <font>
      <b/>
      <sz val="11"/>
      <color rgb="FFFF0000"/>
      <name val="ＭＳ Ｐゴシック"/>
      <family val="3"/>
      <charset val="128"/>
    </font>
    <font>
      <sz val="11"/>
      <color theme="0"/>
      <name val="ＭＳ Ｐゴシック"/>
      <family val="3"/>
      <charset val="128"/>
    </font>
    <font>
      <u/>
      <sz val="11"/>
      <color theme="10"/>
      <name val="ＭＳ Ｐゴシック"/>
      <family val="3"/>
      <charset val="128"/>
    </font>
    <font>
      <u/>
      <sz val="8"/>
      <color theme="10"/>
      <name val="ＭＳ Ｐゴシック"/>
      <family val="3"/>
      <charset val="128"/>
    </font>
  </fonts>
  <fills count="2">
    <fill>
      <patternFill patternType="none"/>
    </fill>
    <fill>
      <patternFill patternType="gray125"/>
    </fill>
  </fills>
  <borders count="46">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thin">
        <color indexed="64"/>
      </top>
      <bottom/>
      <diagonal/>
    </border>
    <border>
      <left/>
      <right/>
      <top/>
      <bottom style="hair">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148">
    <xf numFmtId="0" fontId="0" fillId="0" borderId="0" xfId="0">
      <alignment vertical="center"/>
    </xf>
    <xf numFmtId="0" fontId="3"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lignment vertical="center"/>
    </xf>
    <xf numFmtId="0" fontId="5" fillId="0" borderId="0" xfId="0" applyFont="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49" fontId="0" fillId="0" borderId="0" xfId="0" applyNumberFormat="1">
      <alignment vertical="center"/>
    </xf>
    <xf numFmtId="0" fontId="6" fillId="0" borderId="1" xfId="0" applyFont="1" applyBorder="1" applyAlignment="1">
      <alignment horizontal="center" vertical="center" wrapText="1"/>
    </xf>
    <xf numFmtId="0" fontId="0" fillId="0" borderId="0" xfId="0" applyAlignment="1">
      <alignment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shrinkToFit="1"/>
    </xf>
    <xf numFmtId="49" fontId="0" fillId="0" borderId="4" xfId="0" applyNumberFormat="1"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xf>
    <xf numFmtId="0" fontId="11" fillId="0" borderId="0" xfId="0" applyFont="1">
      <alignment vertical="center"/>
    </xf>
    <xf numFmtId="14" fontId="0" fillId="0" borderId="0" xfId="0" applyNumberFormat="1">
      <alignment vertical="center"/>
    </xf>
    <xf numFmtId="49" fontId="3" fillId="0" borderId="8" xfId="0" applyNumberFormat="1" applyFont="1" applyBorder="1" applyAlignment="1">
      <alignment horizontal="center"/>
    </xf>
    <xf numFmtId="49" fontId="3" fillId="0" borderId="0" xfId="0" applyNumberFormat="1" applyFont="1" applyAlignment="1">
      <alignment horizontal="center"/>
    </xf>
    <xf numFmtId="14" fontId="19" fillId="0" borderId="0" xfId="0" applyNumberFormat="1" applyFont="1" applyAlignment="1">
      <alignment horizontal="left" vertical="center" wrapText="1"/>
    </xf>
    <xf numFmtId="0" fontId="19" fillId="0" borderId="0" xfId="0" applyFont="1" applyAlignment="1">
      <alignment horizontal="left" vertical="center" wrapText="1"/>
    </xf>
    <xf numFmtId="0" fontId="20" fillId="0" borderId="0" xfId="0" applyFont="1">
      <alignment vertical="center"/>
    </xf>
    <xf numFmtId="0" fontId="21" fillId="0" borderId="0" xfId="0" applyFont="1" applyAlignment="1">
      <alignment horizontal="left" vertical="center" wrapText="1"/>
    </xf>
    <xf numFmtId="14" fontId="0" fillId="0" borderId="0" xfId="0" applyNumberFormat="1" applyAlignment="1">
      <alignment horizontal="right" vertical="center"/>
    </xf>
    <xf numFmtId="14" fontId="21" fillId="0" borderId="0" xfId="0" applyNumberFormat="1" applyFont="1" applyAlignment="1">
      <alignment horizontal="right" vertical="center" wrapText="1"/>
    </xf>
    <xf numFmtId="0" fontId="1" fillId="0" borderId="9" xfId="0" applyFont="1" applyBorder="1" applyAlignment="1">
      <alignment horizontal="center" vertical="center"/>
    </xf>
    <xf numFmtId="49" fontId="22" fillId="0" borderId="0" xfId="0" applyNumberFormat="1" applyFont="1">
      <alignment vertical="center"/>
    </xf>
    <xf numFmtId="0" fontId="11" fillId="0" borderId="2" xfId="0" applyFont="1" applyBorder="1" applyAlignment="1">
      <alignment horizontal="center" vertical="center"/>
    </xf>
    <xf numFmtId="0" fontId="23" fillId="0" borderId="0" xfId="0" applyFont="1">
      <alignment vertical="center"/>
    </xf>
    <xf numFmtId="0" fontId="6" fillId="0" borderId="0" xfId="0" applyFont="1">
      <alignment vertical="center"/>
    </xf>
    <xf numFmtId="0" fontId="25" fillId="0" borderId="0" xfId="1" applyFont="1">
      <alignment vertical="center"/>
    </xf>
    <xf numFmtId="49" fontId="3" fillId="0" borderId="0" xfId="0" applyNumberFormat="1" applyFont="1">
      <alignment vertical="center"/>
    </xf>
    <xf numFmtId="0" fontId="3" fillId="0" borderId="0" xfId="0" applyFont="1" applyAlignment="1"/>
    <xf numFmtId="0" fontId="0" fillId="0" borderId="10"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49" fontId="22" fillId="0" borderId="8" xfId="0" applyNumberFormat="1" applyFont="1" applyBorder="1" applyAlignment="1">
      <alignment horizontal="right"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179" fontId="0" fillId="0" borderId="4" xfId="0" applyNumberFormat="1" applyBorder="1" applyAlignment="1">
      <alignment horizontal="center" vertical="center"/>
    </xf>
    <xf numFmtId="179" fontId="0" fillId="0" borderId="1" xfId="0" applyNumberFormat="1" applyBorder="1" applyAlignment="1">
      <alignment horizontal="center" vertical="center"/>
    </xf>
    <xf numFmtId="178" fontId="0" fillId="0" borderId="14" xfId="0" applyNumberFormat="1" applyBorder="1" applyAlignment="1">
      <alignment horizontal="center" vertical="center"/>
    </xf>
    <xf numFmtId="0" fontId="0" fillId="0" borderId="15" xfId="0"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3" fillId="0" borderId="38" xfId="0" applyFon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xf>
    <xf numFmtId="0" fontId="3" fillId="0" borderId="42" xfId="0" applyFont="1" applyBorder="1" applyAlignment="1">
      <alignment horizontal="center" vertical="center"/>
    </xf>
    <xf numFmtId="0" fontId="0" fillId="0" borderId="0" xfId="0" applyAlignment="1">
      <alignment horizontal="center" vertical="center"/>
    </xf>
    <xf numFmtId="178" fontId="0" fillId="0" borderId="16" xfId="0" applyNumberFormat="1" applyBorder="1" applyAlignment="1">
      <alignment horizontal="center" vertical="center"/>
    </xf>
    <xf numFmtId="0" fontId="0" fillId="0" borderId="17" xfId="0" applyBorder="1" applyAlignment="1">
      <alignment horizontal="center" vertical="center"/>
    </xf>
    <xf numFmtId="0" fontId="9" fillId="0" borderId="33" xfId="0" applyFont="1" applyBorder="1" applyAlignment="1">
      <alignment horizontal="center" vertical="center" wrapText="1" shrinkToFit="1"/>
    </xf>
    <xf numFmtId="0" fontId="9" fillId="0" borderId="34" xfId="0" applyFont="1" applyBorder="1" applyAlignment="1">
      <alignment horizontal="center" vertical="center" wrapText="1" shrinkToFi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38" xfId="0" applyBorder="1" applyAlignment="1">
      <alignment horizontal="center" vertical="center"/>
    </xf>
    <xf numFmtId="49" fontId="8" fillId="0" borderId="0" xfId="0" applyNumberFormat="1" applyFont="1" applyAlignment="1">
      <alignment horizontal="right" vertical="center"/>
    </xf>
    <xf numFmtId="0" fontId="8" fillId="0" borderId="0" xfId="0" applyFont="1" applyAlignment="1">
      <alignment horizontal="right" vertical="center"/>
    </xf>
    <xf numFmtId="49" fontId="0" fillId="0" borderId="0" xfId="0" applyNumberFormat="1" applyAlignment="1">
      <alignment horizontal="center" vertical="center"/>
    </xf>
    <xf numFmtId="49" fontId="0" fillId="0" borderId="3" xfId="0" applyNumberFormat="1" applyBorder="1" applyAlignment="1">
      <alignment horizontal="center" vertical="center"/>
    </xf>
    <xf numFmtId="0" fontId="8" fillId="0" borderId="0" xfId="0" applyFont="1" applyAlignment="1">
      <alignment horizontal="left" vertical="center"/>
    </xf>
    <xf numFmtId="0" fontId="3" fillId="0" borderId="0" xfId="0" applyFont="1" applyAlignment="1">
      <alignment horizontal="left"/>
    </xf>
    <xf numFmtId="49" fontId="3" fillId="0" borderId="0" xfId="0" applyNumberFormat="1" applyFont="1" applyAlignment="1">
      <alignment horizontal="center"/>
    </xf>
    <xf numFmtId="0" fontId="2" fillId="0" borderId="0" xfId="0" applyFont="1" applyAlignment="1">
      <alignment horizontal="center" vertical="center"/>
    </xf>
    <xf numFmtId="0" fontId="0" fillId="0" borderId="24" xfId="0" applyBorder="1" applyAlignment="1">
      <alignment vertical="center" shrinkToFit="1"/>
    </xf>
    <xf numFmtId="0" fontId="0" fillId="0" borderId="25" xfId="0" applyBorder="1" applyAlignment="1">
      <alignment vertical="center" shrinkToFit="1"/>
    </xf>
    <xf numFmtId="0" fontId="3" fillId="0" borderId="26" xfId="0" applyFont="1" applyBorder="1" applyAlignment="1">
      <alignment horizontal="lef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27" xfId="0" applyFont="1" applyBorder="1" applyAlignment="1">
      <alignment horizontal="center" vertical="center"/>
    </xf>
    <xf numFmtId="0" fontId="3" fillId="0" borderId="22" xfId="0" applyFont="1" applyBorder="1" applyAlignment="1">
      <alignment horizontal="center" vertical="center"/>
    </xf>
    <xf numFmtId="0" fontId="0" fillId="0" borderId="7" xfId="0" applyBorder="1">
      <alignment vertical="center"/>
    </xf>
    <xf numFmtId="0" fontId="0" fillId="0" borderId="28" xfId="0" applyBorder="1">
      <alignment vertical="center"/>
    </xf>
    <xf numFmtId="0" fontId="3" fillId="0" borderId="17" xfId="0" applyFont="1" applyBorder="1" applyAlignment="1">
      <alignment horizontal="center" vertical="center"/>
    </xf>
    <xf numFmtId="0" fontId="3" fillId="0" borderId="29" xfId="0" applyFont="1" applyBorder="1" applyAlignment="1">
      <alignment horizontal="center" vertical="center"/>
    </xf>
    <xf numFmtId="49" fontId="3" fillId="0" borderId="4"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xf>
    <xf numFmtId="0" fontId="3" fillId="0" borderId="9" xfId="0" applyFont="1" applyBorder="1" applyAlignment="1">
      <alignment horizontal="right" vertical="center" wrapText="1"/>
    </xf>
    <xf numFmtId="0" fontId="3" fillId="0" borderId="7" xfId="0" applyFont="1" applyBorder="1" applyAlignment="1">
      <alignment horizontal="right" vertical="center" wrapText="1"/>
    </xf>
    <xf numFmtId="0" fontId="3" fillId="0" borderId="28" xfId="0" applyFont="1" applyBorder="1" applyAlignment="1">
      <alignment horizontal="right" vertical="center" wrapText="1"/>
    </xf>
    <xf numFmtId="0" fontId="3" fillId="0" borderId="31" xfId="0" applyFont="1" applyBorder="1" applyAlignment="1">
      <alignment horizontal="right" vertical="center" wrapText="1"/>
    </xf>
    <xf numFmtId="0" fontId="3" fillId="0" borderId="3" xfId="0" applyFont="1" applyBorder="1" applyAlignment="1">
      <alignment horizontal="right" vertical="center" wrapText="1"/>
    </xf>
    <xf numFmtId="0" fontId="3" fillId="0" borderId="32" xfId="0" applyFont="1" applyBorder="1" applyAlignment="1">
      <alignment horizontal="right" vertical="center" wrapText="1"/>
    </xf>
    <xf numFmtId="0" fontId="3" fillId="0" borderId="7" xfId="0" applyFont="1" applyBorder="1" applyAlignment="1">
      <alignment horizontal="right" vertical="center"/>
    </xf>
    <xf numFmtId="0" fontId="3" fillId="0" borderId="3" xfId="0" applyFont="1" applyBorder="1" applyAlignment="1">
      <alignment horizontal="right" vertical="center"/>
    </xf>
    <xf numFmtId="0" fontId="0" fillId="0" borderId="28"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176" fontId="3" fillId="0" borderId="22"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3"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3" fillId="0" borderId="3" xfId="0" applyNumberFormat="1" applyFont="1" applyBorder="1" applyAlignment="1">
      <alignment horizontal="center" vertical="center"/>
    </xf>
    <xf numFmtId="178" fontId="0" fillId="0" borderId="20" xfId="0" applyNumberFormat="1" applyBorder="1" applyAlignment="1">
      <alignment horizontal="center" vertical="center"/>
    </xf>
    <xf numFmtId="178" fontId="0" fillId="0" borderId="21" xfId="0" applyNumberForma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0" fillId="0" borderId="44" xfId="0" applyBorder="1" applyAlignment="1">
      <alignment horizontal="center" vertical="center"/>
    </xf>
    <xf numFmtId="0" fontId="0" fillId="0" borderId="25" xfId="0" applyBorder="1" applyAlignment="1">
      <alignment horizontal="center" vertical="center"/>
    </xf>
    <xf numFmtId="49" fontId="3" fillId="0" borderId="1" xfId="0" applyNumberFormat="1" applyFont="1" applyBorder="1" applyAlignment="1">
      <alignment horizontal="center" vertical="center"/>
    </xf>
    <xf numFmtId="0" fontId="3" fillId="0" borderId="0" xfId="0" applyFont="1">
      <alignment vertical="center"/>
    </xf>
    <xf numFmtId="0" fontId="8" fillId="0" borderId="0" xfId="0" applyFont="1" applyAlignment="1">
      <alignment horizontal="center" vertical="center"/>
    </xf>
    <xf numFmtId="0" fontId="18" fillId="0" borderId="0" xfId="0" applyFont="1" applyAlignment="1">
      <alignment horizontal="left" vertical="top" wrapText="1"/>
    </xf>
    <xf numFmtId="0" fontId="12" fillId="0" borderId="0" xfId="0" applyFont="1" applyAlignment="1">
      <alignment horizontal="left" vertical="top" wrapText="1"/>
    </xf>
  </cellXfs>
  <cellStyles count="2">
    <cellStyle name="ハイパーリンク" xfId="1" builtinId="8"/>
    <cellStyle name="標準" xfId="0" builtinId="0"/>
  </cellStyles>
  <dxfs count="6">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57150</xdr:colOff>
      <xdr:row>39</xdr:row>
      <xdr:rowOff>114300</xdr:rowOff>
    </xdr:from>
    <xdr:to>
      <xdr:col>17</xdr:col>
      <xdr:colOff>314325</xdr:colOff>
      <xdr:row>44</xdr:row>
      <xdr:rowOff>47625</xdr:rowOff>
    </xdr:to>
    <xdr:pic>
      <xdr:nvPicPr>
        <xdr:cNvPr id="3" name="図 2">
          <a:extLst>
            <a:ext uri="{FF2B5EF4-FFF2-40B4-BE49-F238E27FC236}">
              <a16:creationId xmlns:a16="http://schemas.microsoft.com/office/drawing/2014/main" id="{94B94306-5D3A-4EFB-8C1E-F7D8098600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7848600"/>
          <a:ext cx="8858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etuat.sharepoint.com/:b:/s/agrisomu/EbdKDI4Jh7RMkMJ0U0r30dcB8k3tFoWHhaFqx-FrVevMqg?e=mxXYti"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1"/>
  <sheetViews>
    <sheetView tabSelected="1" view="pageBreakPreview" topLeftCell="A21" zoomScaleNormal="100" zoomScaleSheetLayoutView="100" workbookViewId="0">
      <selection activeCell="A2" sqref="A2:M2"/>
    </sheetView>
  </sheetViews>
  <sheetFormatPr defaultRowHeight="13.5" x14ac:dyDescent="0.15"/>
  <cols>
    <col min="1" max="2" width="4.125" customWidth="1"/>
    <col min="3" max="3" width="6.625" style="14" customWidth="1"/>
    <col min="4" max="4" width="3.625" style="14" customWidth="1"/>
    <col min="5" max="5" width="6.625" style="14" customWidth="1"/>
    <col min="6" max="11" width="4.625" customWidth="1"/>
    <col min="12" max="12" width="21.875" customWidth="1"/>
    <col min="13" max="13" width="6.25" customWidth="1"/>
    <col min="14" max="14" width="5" customWidth="1"/>
    <col min="15" max="15" width="1.625" customWidth="1"/>
    <col min="16" max="17" width="4.125" customWidth="1"/>
    <col min="18" max="18" width="6.625" style="14" customWidth="1"/>
    <col min="19" max="19" width="3.625" style="14" customWidth="1"/>
    <col min="20" max="20" width="6.625" style="14" customWidth="1"/>
    <col min="21" max="26" width="4.625" customWidth="1"/>
    <col min="27" max="27" width="21.875" customWidth="1"/>
    <col min="28" max="28" width="6.25" customWidth="1"/>
    <col min="29" max="29" width="5.125" style="3" customWidth="1"/>
  </cols>
  <sheetData>
    <row r="1" spans="1:29" x14ac:dyDescent="0.15">
      <c r="A1" s="27">
        <v>2026</v>
      </c>
      <c r="B1" s="27">
        <v>4</v>
      </c>
    </row>
    <row r="2" spans="1:29" ht="12.75" customHeight="1" x14ac:dyDescent="0.15">
      <c r="A2" s="104"/>
      <c r="B2" s="104"/>
      <c r="C2" s="104"/>
      <c r="D2" s="104"/>
      <c r="E2" s="104"/>
      <c r="F2" s="104"/>
      <c r="G2" s="104"/>
      <c r="H2" s="104"/>
      <c r="I2" s="104"/>
      <c r="J2" s="104"/>
      <c r="K2" s="104"/>
      <c r="L2" s="104"/>
      <c r="M2" s="104"/>
      <c r="N2" s="2"/>
      <c r="P2" s="86" t="s">
        <v>0</v>
      </c>
      <c r="Q2" s="86"/>
      <c r="R2" s="103" t="s">
        <v>18</v>
      </c>
      <c r="S2" s="103"/>
      <c r="T2" s="103"/>
      <c r="U2" s="103"/>
      <c r="V2" s="103"/>
      <c r="W2" s="103"/>
      <c r="X2" s="103"/>
      <c r="Y2" s="103"/>
      <c r="Z2" s="103"/>
      <c r="AA2" s="103"/>
    </row>
    <row r="3" spans="1:29" ht="19.5" customHeight="1" x14ac:dyDescent="0.15">
      <c r="A3" s="131">
        <f>DATEVALUE(A1&amp;"/"&amp;B1)</f>
        <v>46113</v>
      </c>
      <c r="B3" s="132"/>
      <c r="C3" s="135">
        <f>DATEVALUE(A1&amp;"/"&amp;B1)</f>
        <v>46113</v>
      </c>
      <c r="D3" s="135"/>
      <c r="E3" s="120" t="s">
        <v>7</v>
      </c>
      <c r="F3" s="121"/>
      <c r="G3" s="121"/>
      <c r="H3" s="122"/>
      <c r="I3" s="126" t="s">
        <v>6</v>
      </c>
      <c r="J3" s="126"/>
      <c r="K3" s="37" t="s">
        <v>40</v>
      </c>
      <c r="L3" s="108"/>
      <c r="M3" s="109"/>
      <c r="N3" s="110"/>
      <c r="P3" s="25"/>
      <c r="Q3" s="25"/>
      <c r="R3" s="29"/>
      <c r="S3" s="29"/>
      <c r="T3" s="29"/>
      <c r="U3" s="29"/>
      <c r="V3" s="29"/>
      <c r="W3" s="29"/>
      <c r="X3" s="29"/>
      <c r="Y3" s="29"/>
      <c r="Z3" s="30"/>
      <c r="AA3" s="48"/>
      <c r="AB3" s="48"/>
    </row>
    <row r="4" spans="1:29" ht="33" customHeight="1" x14ac:dyDescent="0.15">
      <c r="A4" s="133"/>
      <c r="B4" s="134"/>
      <c r="C4" s="136"/>
      <c r="D4" s="136"/>
      <c r="E4" s="123"/>
      <c r="F4" s="124"/>
      <c r="G4" s="124"/>
      <c r="H4" s="125"/>
      <c r="I4" s="127"/>
      <c r="J4" s="127"/>
      <c r="K4" s="1" t="s" ph="1">
        <v>19</v>
      </c>
      <c r="L4" s="73" ph="1"/>
      <c r="M4" s="74"/>
      <c r="N4" s="75"/>
      <c r="R4" s="4" t="s">
        <v>13</v>
      </c>
      <c r="S4" s="4"/>
      <c r="T4" s="39" t="s">
        <v>14</v>
      </c>
      <c r="U4" s="139"/>
      <c r="V4" s="140"/>
      <c r="W4" s="62" t="s">
        <v>15</v>
      </c>
      <c r="X4" s="62"/>
      <c r="Y4" s="62"/>
      <c r="Z4" s="70"/>
      <c r="AA4" s="71"/>
      <c r="AB4" s="72"/>
    </row>
    <row r="5" spans="1:29" ht="22.5" customHeight="1" x14ac:dyDescent="0.15">
      <c r="A5" s="111" t="s">
        <v>11</v>
      </c>
      <c r="B5" s="112"/>
      <c r="C5" s="80"/>
      <c r="D5" s="53"/>
      <c r="E5" s="53"/>
      <c r="F5" s="53"/>
      <c r="G5" s="53"/>
      <c r="H5" s="113"/>
      <c r="I5" s="80" t="s">
        <v>12</v>
      </c>
      <c r="J5" s="128"/>
      <c r="K5" s="80"/>
      <c r="L5" s="81"/>
      <c r="M5" s="81"/>
      <c r="N5" s="82"/>
      <c r="R5" s="78" t="s">
        <v>16</v>
      </c>
      <c r="S5" s="64"/>
      <c r="T5" s="96"/>
      <c r="U5" s="96"/>
      <c r="V5" s="66"/>
      <c r="W5" s="64" t="s">
        <v>17</v>
      </c>
      <c r="X5" s="65"/>
      <c r="Y5" s="66"/>
      <c r="Z5" s="70"/>
      <c r="AA5" s="71"/>
      <c r="AB5" s="72"/>
    </row>
    <row r="6" spans="1:29" s="6" customFormat="1" ht="15.75" customHeight="1" x14ac:dyDescent="0.15">
      <c r="A6" s="105" t="s">
        <v>20</v>
      </c>
      <c r="B6" s="106"/>
      <c r="C6" s="73" t="s">
        <v>27</v>
      </c>
      <c r="D6" s="74"/>
      <c r="E6" s="74"/>
      <c r="F6" s="74"/>
      <c r="G6" s="141"/>
      <c r="H6" s="142"/>
      <c r="I6" s="129"/>
      <c r="J6" s="130"/>
      <c r="K6" s="83"/>
      <c r="L6" s="84"/>
      <c r="M6" s="84"/>
      <c r="N6" s="85"/>
      <c r="R6" s="79"/>
      <c r="S6" s="67"/>
      <c r="T6" s="68"/>
      <c r="U6" s="68"/>
      <c r="V6" s="69"/>
      <c r="W6" s="67"/>
      <c r="X6" s="68"/>
      <c r="Y6" s="69"/>
      <c r="Z6" s="70"/>
      <c r="AA6" s="71"/>
      <c r="AB6" s="72"/>
      <c r="AC6" s="7"/>
    </row>
    <row r="7" spans="1:29" s="6" customFormat="1" ht="9" customHeight="1" x14ac:dyDescent="0.15">
      <c r="A7" s="107"/>
      <c r="B7" s="107"/>
      <c r="C7" s="107"/>
      <c r="D7" s="107"/>
      <c r="E7" s="107"/>
      <c r="F7" s="107"/>
      <c r="G7" s="107"/>
      <c r="H7" s="107"/>
      <c r="I7" s="107"/>
      <c r="J7" s="107"/>
      <c r="K7" s="107"/>
      <c r="L7" s="107"/>
      <c r="M7" s="107"/>
      <c r="N7" s="107"/>
      <c r="P7" s="5"/>
      <c r="Q7" s="5"/>
      <c r="R7" s="5"/>
      <c r="S7" s="5"/>
      <c r="T7" s="5"/>
      <c r="U7" s="5"/>
      <c r="V7" s="5"/>
      <c r="W7" s="5"/>
      <c r="X7" s="5"/>
      <c r="Y7" s="5"/>
      <c r="Z7" s="5"/>
      <c r="AA7" s="5"/>
      <c r="AB7" s="5"/>
      <c r="AC7" s="7"/>
    </row>
    <row r="8" spans="1:29" s="6" customFormat="1" ht="14.25" customHeight="1" x14ac:dyDescent="0.15">
      <c r="A8" s="91" t="s">
        <v>2</v>
      </c>
      <c r="B8" s="63" t="s">
        <v>3</v>
      </c>
      <c r="C8" s="116" t="s">
        <v>4</v>
      </c>
      <c r="D8" s="116"/>
      <c r="E8" s="116"/>
      <c r="F8" s="63" t="s">
        <v>5</v>
      </c>
      <c r="G8" s="63"/>
      <c r="H8" s="63"/>
      <c r="I8" s="63"/>
      <c r="J8" s="63"/>
      <c r="K8" s="63"/>
      <c r="L8" s="118" t="s">
        <v>36</v>
      </c>
      <c r="M8" s="115" t="s">
        <v>1</v>
      </c>
      <c r="N8" s="89" t="s">
        <v>33</v>
      </c>
      <c r="P8" s="91" t="s">
        <v>2</v>
      </c>
      <c r="Q8" s="63" t="s">
        <v>3</v>
      </c>
      <c r="R8" s="116" t="s">
        <v>4</v>
      </c>
      <c r="S8" s="116"/>
      <c r="T8" s="116"/>
      <c r="U8" s="63" t="s">
        <v>5</v>
      </c>
      <c r="V8" s="63"/>
      <c r="W8" s="63"/>
      <c r="X8" s="63"/>
      <c r="Y8" s="63"/>
      <c r="Z8" s="63"/>
      <c r="AA8" s="76" t="s">
        <v>36</v>
      </c>
      <c r="AB8" s="94" t="s">
        <v>1</v>
      </c>
      <c r="AC8" s="89" t="s">
        <v>33</v>
      </c>
    </row>
    <row r="9" spans="1:29" s="6" customFormat="1" ht="18.75" customHeight="1" x14ac:dyDescent="0.15">
      <c r="A9" s="114"/>
      <c r="B9" s="78"/>
      <c r="C9" s="117"/>
      <c r="D9" s="117"/>
      <c r="E9" s="117"/>
      <c r="F9" s="1" t="s">
        <v>22</v>
      </c>
      <c r="G9" s="1" t="s">
        <v>21</v>
      </c>
      <c r="H9" s="15" t="s">
        <v>35</v>
      </c>
      <c r="I9" s="21" t="s">
        <v>30</v>
      </c>
      <c r="J9" s="22" t="s">
        <v>25</v>
      </c>
      <c r="K9" s="15" t="s">
        <v>26</v>
      </c>
      <c r="L9" s="119"/>
      <c r="M9" s="64"/>
      <c r="N9" s="90"/>
      <c r="P9" s="92"/>
      <c r="Q9" s="93"/>
      <c r="R9" s="143"/>
      <c r="S9" s="143"/>
      <c r="T9" s="143"/>
      <c r="U9" s="1" t="s">
        <v>22</v>
      </c>
      <c r="V9" s="1" t="s">
        <v>21</v>
      </c>
      <c r="W9" s="15" t="s">
        <v>35</v>
      </c>
      <c r="X9" s="21" t="s">
        <v>30</v>
      </c>
      <c r="Y9" s="22" t="s">
        <v>25</v>
      </c>
      <c r="Z9" s="15" t="s">
        <v>26</v>
      </c>
      <c r="AA9" s="77"/>
      <c r="AB9" s="95"/>
      <c r="AC9" s="90"/>
    </row>
    <row r="10" spans="1:29" ht="15" customHeight="1" x14ac:dyDescent="0.15">
      <c r="A10" s="137">
        <f>DATEVALUE(A1&amp;"/"&amp;B1&amp;"/1")</f>
        <v>46113</v>
      </c>
      <c r="B10" s="56">
        <f>A10</f>
        <v>46113</v>
      </c>
      <c r="C10" s="23" t="s">
        <v>32</v>
      </c>
      <c r="D10" s="60" t="s">
        <v>8</v>
      </c>
      <c r="E10" s="23" t="s">
        <v>32</v>
      </c>
      <c r="F10" s="17"/>
      <c r="G10" s="17"/>
      <c r="H10" s="17"/>
      <c r="I10" s="17"/>
      <c r="J10" s="17"/>
      <c r="K10" s="17"/>
      <c r="L10" s="8"/>
      <c r="M10" s="49"/>
      <c r="N10" s="45"/>
      <c r="P10" s="87">
        <f>A46+1</f>
        <v>46132</v>
      </c>
      <c r="Q10" s="56">
        <f>P10</f>
        <v>46132</v>
      </c>
      <c r="R10" s="23" t="s">
        <v>32</v>
      </c>
      <c r="S10" s="60" t="s">
        <v>8</v>
      </c>
      <c r="T10" s="23" t="s">
        <v>32</v>
      </c>
      <c r="U10" s="17"/>
      <c r="V10" s="17"/>
      <c r="W10" s="17"/>
      <c r="X10" s="17"/>
      <c r="Y10" s="17"/>
      <c r="Z10" s="17"/>
      <c r="AA10" s="9"/>
      <c r="AB10" s="45"/>
      <c r="AC10" s="49"/>
    </row>
    <row r="11" spans="1:29" ht="15" customHeight="1" x14ac:dyDescent="0.15">
      <c r="A11" s="138"/>
      <c r="B11" s="57"/>
      <c r="C11" s="24" t="s">
        <v>32</v>
      </c>
      <c r="D11" s="61"/>
      <c r="E11" s="24" t="s">
        <v>32</v>
      </c>
      <c r="F11" s="18"/>
      <c r="G11" s="18"/>
      <c r="H11" s="18"/>
      <c r="I11" s="18"/>
      <c r="J11" s="18"/>
      <c r="K11" s="18"/>
      <c r="L11" s="10"/>
      <c r="M11" s="46"/>
      <c r="N11" s="46"/>
      <c r="P11" s="88"/>
      <c r="Q11" s="57"/>
      <c r="R11" s="24" t="s">
        <v>32</v>
      </c>
      <c r="S11" s="61"/>
      <c r="T11" s="24" t="s">
        <v>32</v>
      </c>
      <c r="U11" s="18"/>
      <c r="V11" s="18"/>
      <c r="W11" s="18"/>
      <c r="X11" s="18"/>
      <c r="Y11" s="18"/>
      <c r="Z11" s="18"/>
      <c r="AA11" s="11"/>
      <c r="AB11" s="47"/>
      <c r="AC11" s="46"/>
    </row>
    <row r="12" spans="1:29" ht="15" customHeight="1" x14ac:dyDescent="0.15">
      <c r="A12" s="87">
        <f>A10+1</f>
        <v>46114</v>
      </c>
      <c r="B12" s="56">
        <f>A12</f>
        <v>46114</v>
      </c>
      <c r="C12" s="23" t="s">
        <v>32</v>
      </c>
      <c r="D12" s="60" t="s">
        <v>8</v>
      </c>
      <c r="E12" s="23" t="s">
        <v>32</v>
      </c>
      <c r="F12" s="19"/>
      <c r="G12" s="19"/>
      <c r="H12" s="19"/>
      <c r="I12" s="19"/>
      <c r="J12" s="19"/>
      <c r="K12" s="19"/>
      <c r="L12" s="9"/>
      <c r="M12" s="45"/>
      <c r="N12" s="45"/>
      <c r="P12" s="58">
        <f>P10+1</f>
        <v>46133</v>
      </c>
      <c r="Q12" s="56">
        <f>P12</f>
        <v>46133</v>
      </c>
      <c r="R12" s="23" t="s">
        <v>32</v>
      </c>
      <c r="S12" s="60" t="s">
        <v>8</v>
      </c>
      <c r="T12" s="23" t="s">
        <v>32</v>
      </c>
      <c r="U12" s="19"/>
      <c r="V12" s="19"/>
      <c r="W12" s="19"/>
      <c r="X12" s="19"/>
      <c r="Y12" s="19"/>
      <c r="Z12" s="19"/>
      <c r="AA12" s="8"/>
      <c r="AB12" s="49"/>
      <c r="AC12" s="49"/>
    </row>
    <row r="13" spans="1:29" ht="15" customHeight="1" x14ac:dyDescent="0.15">
      <c r="A13" s="88"/>
      <c r="B13" s="57"/>
      <c r="C13" s="24" t="s">
        <v>32</v>
      </c>
      <c r="D13" s="61"/>
      <c r="E13" s="24" t="s">
        <v>32</v>
      </c>
      <c r="F13" s="20"/>
      <c r="G13" s="20"/>
      <c r="H13" s="20"/>
      <c r="I13" s="20"/>
      <c r="J13" s="20"/>
      <c r="K13" s="20"/>
      <c r="L13" s="11"/>
      <c r="M13" s="47"/>
      <c r="N13" s="46"/>
      <c r="P13" s="59"/>
      <c r="Q13" s="57"/>
      <c r="R13" s="24" t="s">
        <v>32</v>
      </c>
      <c r="S13" s="61"/>
      <c r="T13" s="24" t="s">
        <v>32</v>
      </c>
      <c r="U13" s="20"/>
      <c r="V13" s="20"/>
      <c r="W13" s="20"/>
      <c r="X13" s="20"/>
      <c r="Y13" s="20"/>
      <c r="Z13" s="20"/>
      <c r="AA13" s="10"/>
      <c r="AB13" s="46"/>
      <c r="AC13" s="46"/>
    </row>
    <row r="14" spans="1:29" ht="15" customHeight="1" x14ac:dyDescent="0.15">
      <c r="A14" s="58">
        <f>A12+1</f>
        <v>46115</v>
      </c>
      <c r="B14" s="56">
        <f>A14</f>
        <v>46115</v>
      </c>
      <c r="C14" s="23" t="s">
        <v>32</v>
      </c>
      <c r="D14" s="60" t="s">
        <v>8</v>
      </c>
      <c r="E14" s="23" t="s">
        <v>32</v>
      </c>
      <c r="F14" s="17"/>
      <c r="G14" s="17"/>
      <c r="H14" s="17"/>
      <c r="I14" s="17"/>
      <c r="J14" s="17"/>
      <c r="K14" s="17"/>
      <c r="L14" s="8"/>
      <c r="M14" s="49"/>
      <c r="N14" s="45"/>
      <c r="P14" s="87">
        <f>P12+1</f>
        <v>46134</v>
      </c>
      <c r="Q14" s="56">
        <f>P14</f>
        <v>46134</v>
      </c>
      <c r="R14" s="23" t="s">
        <v>32</v>
      </c>
      <c r="S14" s="60" t="s">
        <v>8</v>
      </c>
      <c r="T14" s="23" t="s">
        <v>32</v>
      </c>
      <c r="U14" s="17"/>
      <c r="V14" s="17"/>
      <c r="W14" s="17"/>
      <c r="X14" s="17"/>
      <c r="Y14" s="17"/>
      <c r="Z14" s="17"/>
      <c r="AA14" s="9"/>
      <c r="AB14" s="45"/>
      <c r="AC14" s="49"/>
    </row>
    <row r="15" spans="1:29" ht="15" customHeight="1" x14ac:dyDescent="0.15">
      <c r="A15" s="59"/>
      <c r="B15" s="57"/>
      <c r="C15" s="24" t="s">
        <v>32</v>
      </c>
      <c r="D15" s="61"/>
      <c r="E15" s="24" t="s">
        <v>32</v>
      </c>
      <c r="F15" s="18"/>
      <c r="G15" s="18"/>
      <c r="H15" s="18"/>
      <c r="I15" s="18"/>
      <c r="J15" s="18"/>
      <c r="K15" s="18"/>
      <c r="L15" s="10"/>
      <c r="M15" s="46"/>
      <c r="N15" s="46"/>
      <c r="P15" s="88"/>
      <c r="Q15" s="57"/>
      <c r="R15" s="24" t="s">
        <v>32</v>
      </c>
      <c r="S15" s="61"/>
      <c r="T15" s="24" t="s">
        <v>32</v>
      </c>
      <c r="U15" s="18"/>
      <c r="V15" s="18"/>
      <c r="W15" s="18"/>
      <c r="X15" s="18"/>
      <c r="Y15" s="18"/>
      <c r="Z15" s="18"/>
      <c r="AA15" s="11"/>
      <c r="AB15" s="47"/>
      <c r="AC15" s="46"/>
    </row>
    <row r="16" spans="1:29" ht="15" customHeight="1" x14ac:dyDescent="0.15">
      <c r="A16" s="87">
        <f>A14+1</f>
        <v>46116</v>
      </c>
      <c r="B16" s="56">
        <f>A16</f>
        <v>46116</v>
      </c>
      <c r="C16" s="23" t="s">
        <v>32</v>
      </c>
      <c r="D16" s="60" t="s">
        <v>8</v>
      </c>
      <c r="E16" s="23" t="s">
        <v>32</v>
      </c>
      <c r="F16" s="19"/>
      <c r="G16" s="19"/>
      <c r="H16" s="19"/>
      <c r="I16" s="19"/>
      <c r="J16" s="19"/>
      <c r="K16" s="19"/>
      <c r="L16" s="9"/>
      <c r="M16" s="45"/>
      <c r="N16" s="45"/>
      <c r="P16" s="58">
        <f>P14+1</f>
        <v>46135</v>
      </c>
      <c r="Q16" s="56">
        <f>P16</f>
        <v>46135</v>
      </c>
      <c r="R16" s="23" t="s">
        <v>32</v>
      </c>
      <c r="S16" s="60" t="s">
        <v>8</v>
      </c>
      <c r="T16" s="23" t="s">
        <v>32</v>
      </c>
      <c r="U16" s="19"/>
      <c r="V16" s="19"/>
      <c r="W16" s="19"/>
      <c r="X16" s="19"/>
      <c r="Y16" s="19"/>
      <c r="Z16" s="19"/>
      <c r="AA16" s="8"/>
      <c r="AB16" s="49"/>
      <c r="AC16" s="49"/>
    </row>
    <row r="17" spans="1:29" ht="15" customHeight="1" x14ac:dyDescent="0.15">
      <c r="A17" s="88"/>
      <c r="B17" s="57"/>
      <c r="C17" s="24" t="s">
        <v>32</v>
      </c>
      <c r="D17" s="61"/>
      <c r="E17" s="24" t="s">
        <v>32</v>
      </c>
      <c r="F17" s="20"/>
      <c r="G17" s="20"/>
      <c r="H17" s="20"/>
      <c r="I17" s="20"/>
      <c r="J17" s="20"/>
      <c r="K17" s="20"/>
      <c r="L17" s="11"/>
      <c r="M17" s="47"/>
      <c r="N17" s="46"/>
      <c r="P17" s="59"/>
      <c r="Q17" s="57"/>
      <c r="R17" s="24" t="s">
        <v>32</v>
      </c>
      <c r="S17" s="61"/>
      <c r="T17" s="24" t="s">
        <v>32</v>
      </c>
      <c r="U17" s="20"/>
      <c r="V17" s="20"/>
      <c r="W17" s="20"/>
      <c r="X17" s="20"/>
      <c r="Y17" s="20"/>
      <c r="Z17" s="20"/>
      <c r="AA17" s="10"/>
      <c r="AB17" s="46"/>
      <c r="AC17" s="46"/>
    </row>
    <row r="18" spans="1:29" ht="15" customHeight="1" x14ac:dyDescent="0.15">
      <c r="A18" s="58">
        <f>A16+1</f>
        <v>46117</v>
      </c>
      <c r="B18" s="56">
        <f>A18</f>
        <v>46117</v>
      </c>
      <c r="C18" s="23" t="s">
        <v>32</v>
      </c>
      <c r="D18" s="60" t="s">
        <v>8</v>
      </c>
      <c r="E18" s="23" t="s">
        <v>32</v>
      </c>
      <c r="F18" s="17"/>
      <c r="G18" s="17"/>
      <c r="H18" s="17"/>
      <c r="I18" s="17"/>
      <c r="J18" s="17"/>
      <c r="K18" s="17"/>
      <c r="L18" s="8"/>
      <c r="M18" s="49"/>
      <c r="N18" s="45"/>
      <c r="P18" s="87">
        <f>P16+1</f>
        <v>46136</v>
      </c>
      <c r="Q18" s="56">
        <f>P18</f>
        <v>46136</v>
      </c>
      <c r="R18" s="23" t="s">
        <v>32</v>
      </c>
      <c r="S18" s="60" t="s">
        <v>8</v>
      </c>
      <c r="T18" s="23" t="s">
        <v>32</v>
      </c>
      <c r="U18" s="17"/>
      <c r="V18" s="17"/>
      <c r="W18" s="17"/>
      <c r="X18" s="17"/>
      <c r="Y18" s="17"/>
      <c r="Z18" s="17"/>
      <c r="AA18" s="9"/>
      <c r="AB18" s="45"/>
      <c r="AC18" s="49"/>
    </row>
    <row r="19" spans="1:29" ht="15" customHeight="1" x14ac:dyDescent="0.15">
      <c r="A19" s="59"/>
      <c r="B19" s="57"/>
      <c r="C19" s="24" t="s">
        <v>32</v>
      </c>
      <c r="D19" s="61"/>
      <c r="E19" s="24" t="s">
        <v>32</v>
      </c>
      <c r="F19" s="18"/>
      <c r="G19" s="18"/>
      <c r="H19" s="18"/>
      <c r="I19" s="18"/>
      <c r="J19" s="18"/>
      <c r="K19" s="18"/>
      <c r="L19" s="10"/>
      <c r="M19" s="46"/>
      <c r="N19" s="46"/>
      <c r="P19" s="88"/>
      <c r="Q19" s="57"/>
      <c r="R19" s="24" t="s">
        <v>32</v>
      </c>
      <c r="S19" s="61"/>
      <c r="T19" s="24" t="s">
        <v>32</v>
      </c>
      <c r="U19" s="18"/>
      <c r="V19" s="18"/>
      <c r="W19" s="18"/>
      <c r="X19" s="18"/>
      <c r="Y19" s="18"/>
      <c r="Z19" s="18"/>
      <c r="AA19" s="11"/>
      <c r="AB19" s="47"/>
      <c r="AC19" s="46"/>
    </row>
    <row r="20" spans="1:29" ht="15" customHeight="1" x14ac:dyDescent="0.15">
      <c r="A20" s="87">
        <f>A18+1</f>
        <v>46118</v>
      </c>
      <c r="B20" s="56">
        <f>A20</f>
        <v>46118</v>
      </c>
      <c r="C20" s="23" t="s">
        <v>32</v>
      </c>
      <c r="D20" s="60" t="s">
        <v>8</v>
      </c>
      <c r="E20" s="23" t="s">
        <v>32</v>
      </c>
      <c r="F20" s="19"/>
      <c r="G20" s="19"/>
      <c r="H20" s="19"/>
      <c r="I20" s="19"/>
      <c r="J20" s="19"/>
      <c r="K20" s="19"/>
      <c r="L20" s="9"/>
      <c r="M20" s="45"/>
      <c r="N20" s="45"/>
      <c r="P20" s="58">
        <f>P18+1</f>
        <v>46137</v>
      </c>
      <c r="Q20" s="56">
        <f>P20</f>
        <v>46137</v>
      </c>
      <c r="R20" s="23" t="s">
        <v>32</v>
      </c>
      <c r="S20" s="60" t="s">
        <v>8</v>
      </c>
      <c r="T20" s="23" t="s">
        <v>32</v>
      </c>
      <c r="U20" s="19"/>
      <c r="V20" s="19"/>
      <c r="W20" s="19"/>
      <c r="X20" s="19"/>
      <c r="Y20" s="19"/>
      <c r="Z20" s="19"/>
      <c r="AA20" s="8"/>
      <c r="AB20" s="49"/>
      <c r="AC20" s="49"/>
    </row>
    <row r="21" spans="1:29" ht="15" customHeight="1" x14ac:dyDescent="0.15">
      <c r="A21" s="88"/>
      <c r="B21" s="57"/>
      <c r="C21" s="24" t="s">
        <v>32</v>
      </c>
      <c r="D21" s="61"/>
      <c r="E21" s="24" t="s">
        <v>32</v>
      </c>
      <c r="F21" s="20"/>
      <c r="G21" s="20"/>
      <c r="H21" s="20"/>
      <c r="I21" s="20"/>
      <c r="J21" s="20"/>
      <c r="K21" s="20"/>
      <c r="L21" s="11"/>
      <c r="M21" s="47"/>
      <c r="N21" s="46"/>
      <c r="P21" s="59"/>
      <c r="Q21" s="57"/>
      <c r="R21" s="24" t="s">
        <v>32</v>
      </c>
      <c r="S21" s="61"/>
      <c r="T21" s="24" t="s">
        <v>32</v>
      </c>
      <c r="U21" s="20"/>
      <c r="V21" s="20"/>
      <c r="W21" s="20"/>
      <c r="X21" s="20"/>
      <c r="Y21" s="20"/>
      <c r="Z21" s="20"/>
      <c r="AA21" s="10"/>
      <c r="AB21" s="46"/>
      <c r="AC21" s="46"/>
    </row>
    <row r="22" spans="1:29" ht="15" customHeight="1" x14ac:dyDescent="0.15">
      <c r="A22" s="58">
        <f>A20+1</f>
        <v>46119</v>
      </c>
      <c r="B22" s="56">
        <f>A22</f>
        <v>46119</v>
      </c>
      <c r="C22" s="23" t="s">
        <v>32</v>
      </c>
      <c r="D22" s="60" t="s">
        <v>8</v>
      </c>
      <c r="E22" s="23" t="s">
        <v>32</v>
      </c>
      <c r="F22" s="17"/>
      <c r="G22" s="17"/>
      <c r="H22" s="17"/>
      <c r="I22" s="17"/>
      <c r="J22" s="17"/>
      <c r="K22" s="17"/>
      <c r="L22" s="8"/>
      <c r="M22" s="49"/>
      <c r="N22" s="45"/>
      <c r="P22" s="87">
        <f>P20+1</f>
        <v>46138</v>
      </c>
      <c r="Q22" s="56">
        <f>P22</f>
        <v>46138</v>
      </c>
      <c r="R22" s="23" t="s">
        <v>32</v>
      </c>
      <c r="S22" s="60" t="s">
        <v>8</v>
      </c>
      <c r="T22" s="23" t="s">
        <v>32</v>
      </c>
      <c r="U22" s="17"/>
      <c r="V22" s="17"/>
      <c r="W22" s="17"/>
      <c r="X22" s="17"/>
      <c r="Y22" s="17"/>
      <c r="Z22" s="17"/>
      <c r="AA22" s="9"/>
      <c r="AB22" s="45"/>
      <c r="AC22" s="49"/>
    </row>
    <row r="23" spans="1:29" ht="15" customHeight="1" x14ac:dyDescent="0.15">
      <c r="A23" s="59"/>
      <c r="B23" s="57"/>
      <c r="C23" s="24" t="s">
        <v>32</v>
      </c>
      <c r="D23" s="61"/>
      <c r="E23" s="24" t="s">
        <v>32</v>
      </c>
      <c r="F23" s="18"/>
      <c r="G23" s="18"/>
      <c r="H23" s="18"/>
      <c r="I23" s="18"/>
      <c r="J23" s="18"/>
      <c r="K23" s="18"/>
      <c r="L23" s="10"/>
      <c r="M23" s="46"/>
      <c r="N23" s="46"/>
      <c r="P23" s="88"/>
      <c r="Q23" s="57"/>
      <c r="R23" s="24" t="s">
        <v>32</v>
      </c>
      <c r="S23" s="61"/>
      <c r="T23" s="24" t="s">
        <v>32</v>
      </c>
      <c r="U23" s="18"/>
      <c r="V23" s="18"/>
      <c r="W23" s="18"/>
      <c r="X23" s="18"/>
      <c r="Y23" s="18"/>
      <c r="Z23" s="18"/>
      <c r="AA23" s="11"/>
      <c r="AB23" s="47"/>
      <c r="AC23" s="46"/>
    </row>
    <row r="24" spans="1:29" ht="15" customHeight="1" x14ac:dyDescent="0.15">
      <c r="A24" s="87">
        <f>A22+1</f>
        <v>46120</v>
      </c>
      <c r="B24" s="56">
        <f>A24</f>
        <v>46120</v>
      </c>
      <c r="C24" s="23" t="s">
        <v>32</v>
      </c>
      <c r="D24" s="60" t="s">
        <v>8</v>
      </c>
      <c r="E24" s="23" t="s">
        <v>32</v>
      </c>
      <c r="F24" s="19"/>
      <c r="G24" s="19"/>
      <c r="H24" s="19"/>
      <c r="I24" s="19"/>
      <c r="J24" s="19"/>
      <c r="K24" s="19"/>
      <c r="L24" s="9"/>
      <c r="M24" s="45"/>
      <c r="N24" s="45"/>
      <c r="P24" s="58">
        <f>P22+1</f>
        <v>46139</v>
      </c>
      <c r="Q24" s="56">
        <f>P24</f>
        <v>46139</v>
      </c>
      <c r="R24" s="23" t="s">
        <v>32</v>
      </c>
      <c r="S24" s="60" t="s">
        <v>8</v>
      </c>
      <c r="T24" s="23" t="s">
        <v>32</v>
      </c>
      <c r="U24" s="19"/>
      <c r="V24" s="19"/>
      <c r="W24" s="19"/>
      <c r="X24" s="19"/>
      <c r="Y24" s="19"/>
      <c r="Z24" s="19"/>
      <c r="AA24" s="8"/>
      <c r="AB24" s="49"/>
      <c r="AC24" s="49"/>
    </row>
    <row r="25" spans="1:29" ht="15" customHeight="1" x14ac:dyDescent="0.15">
      <c r="A25" s="88"/>
      <c r="B25" s="57"/>
      <c r="C25" s="24" t="s">
        <v>32</v>
      </c>
      <c r="D25" s="61"/>
      <c r="E25" s="24" t="s">
        <v>32</v>
      </c>
      <c r="F25" s="20"/>
      <c r="G25" s="20"/>
      <c r="H25" s="20"/>
      <c r="I25" s="20"/>
      <c r="J25" s="20"/>
      <c r="K25" s="20"/>
      <c r="L25" s="11"/>
      <c r="M25" s="47"/>
      <c r="N25" s="46"/>
      <c r="P25" s="59"/>
      <c r="Q25" s="57"/>
      <c r="R25" s="24" t="s">
        <v>32</v>
      </c>
      <c r="S25" s="61"/>
      <c r="T25" s="24" t="s">
        <v>32</v>
      </c>
      <c r="U25" s="20"/>
      <c r="V25" s="20"/>
      <c r="W25" s="20"/>
      <c r="X25" s="20"/>
      <c r="Y25" s="20"/>
      <c r="Z25" s="20"/>
      <c r="AA25" s="10"/>
      <c r="AB25" s="46"/>
      <c r="AC25" s="46"/>
    </row>
    <row r="26" spans="1:29" ht="15" customHeight="1" x14ac:dyDescent="0.15">
      <c r="A26" s="58">
        <f>A24+1</f>
        <v>46121</v>
      </c>
      <c r="B26" s="56">
        <f>A26</f>
        <v>46121</v>
      </c>
      <c r="C26" s="23" t="s">
        <v>32</v>
      </c>
      <c r="D26" s="60" t="s">
        <v>8</v>
      </c>
      <c r="E26" s="23" t="s">
        <v>32</v>
      </c>
      <c r="F26" s="17"/>
      <c r="G26" s="17"/>
      <c r="H26" s="17"/>
      <c r="I26" s="17"/>
      <c r="J26" s="17"/>
      <c r="K26" s="17"/>
      <c r="L26" s="8"/>
      <c r="M26" s="49"/>
      <c r="N26" s="45"/>
      <c r="P26" s="58">
        <f>IF(DAY(P24+1)&lt;4,"",P24+1)</f>
        <v>46140</v>
      </c>
      <c r="Q26" s="56">
        <f>P26</f>
        <v>46140</v>
      </c>
      <c r="R26" s="23" t="s">
        <v>32</v>
      </c>
      <c r="S26" s="60" t="s">
        <v>8</v>
      </c>
      <c r="T26" s="23" t="s">
        <v>32</v>
      </c>
      <c r="U26" s="17"/>
      <c r="V26" s="17"/>
      <c r="W26" s="17"/>
      <c r="X26" s="17"/>
      <c r="Y26" s="17"/>
      <c r="Z26" s="17"/>
      <c r="AA26" s="9"/>
      <c r="AB26" s="45"/>
      <c r="AC26" s="49"/>
    </row>
    <row r="27" spans="1:29" ht="15" customHeight="1" x14ac:dyDescent="0.15">
      <c r="A27" s="59"/>
      <c r="B27" s="57"/>
      <c r="C27" s="24" t="s">
        <v>32</v>
      </c>
      <c r="D27" s="61"/>
      <c r="E27" s="24" t="s">
        <v>32</v>
      </c>
      <c r="F27" s="18"/>
      <c r="G27" s="18"/>
      <c r="H27" s="18"/>
      <c r="I27" s="18"/>
      <c r="J27" s="18"/>
      <c r="K27" s="18"/>
      <c r="L27" s="10"/>
      <c r="M27" s="46"/>
      <c r="N27" s="46"/>
      <c r="P27" s="59"/>
      <c r="Q27" s="57"/>
      <c r="R27" s="24" t="s">
        <v>32</v>
      </c>
      <c r="S27" s="61"/>
      <c r="T27" s="24" t="s">
        <v>32</v>
      </c>
      <c r="U27" s="18"/>
      <c r="V27" s="18"/>
      <c r="W27" s="18"/>
      <c r="X27" s="18"/>
      <c r="Y27" s="18"/>
      <c r="Z27" s="18"/>
      <c r="AA27" s="11"/>
      <c r="AB27" s="47"/>
      <c r="AC27" s="46"/>
    </row>
    <row r="28" spans="1:29" ht="15" customHeight="1" x14ac:dyDescent="0.15">
      <c r="A28" s="87">
        <f>A26+1</f>
        <v>46122</v>
      </c>
      <c r="B28" s="56">
        <f>A28</f>
        <v>46122</v>
      </c>
      <c r="C28" s="23" t="s">
        <v>32</v>
      </c>
      <c r="D28" s="60" t="s">
        <v>8</v>
      </c>
      <c r="E28" s="23" t="s">
        <v>32</v>
      </c>
      <c r="F28" s="19"/>
      <c r="G28" s="19"/>
      <c r="H28" s="19"/>
      <c r="I28" s="19"/>
      <c r="J28" s="19"/>
      <c r="K28" s="19"/>
      <c r="L28" s="9"/>
      <c r="M28" s="45"/>
      <c r="N28" s="45"/>
      <c r="P28" s="58">
        <f>IF(DAY(P24+2)&lt;4,"",P24+2)</f>
        <v>46141</v>
      </c>
      <c r="Q28" s="56">
        <f>P28</f>
        <v>46141</v>
      </c>
      <c r="R28" s="23" t="s">
        <v>32</v>
      </c>
      <c r="S28" s="60" t="s">
        <v>8</v>
      </c>
      <c r="T28" s="23" t="s">
        <v>32</v>
      </c>
      <c r="U28" s="19"/>
      <c r="V28" s="19"/>
      <c r="W28" s="19"/>
      <c r="X28" s="19"/>
      <c r="Y28" s="19"/>
      <c r="Z28" s="19"/>
      <c r="AA28" s="8"/>
      <c r="AB28" s="49"/>
      <c r="AC28" s="49"/>
    </row>
    <row r="29" spans="1:29" ht="15" customHeight="1" x14ac:dyDescent="0.15">
      <c r="A29" s="88"/>
      <c r="B29" s="57"/>
      <c r="C29" s="24" t="s">
        <v>32</v>
      </c>
      <c r="D29" s="61"/>
      <c r="E29" s="24" t="s">
        <v>32</v>
      </c>
      <c r="F29" s="20"/>
      <c r="G29" s="20"/>
      <c r="H29" s="20"/>
      <c r="I29" s="20"/>
      <c r="J29" s="20"/>
      <c r="K29" s="20"/>
      <c r="L29" s="11"/>
      <c r="M29" s="47"/>
      <c r="N29" s="46"/>
      <c r="P29" s="59"/>
      <c r="Q29" s="57"/>
      <c r="R29" s="24" t="s">
        <v>32</v>
      </c>
      <c r="S29" s="61"/>
      <c r="T29" s="24" t="s">
        <v>32</v>
      </c>
      <c r="U29" s="20"/>
      <c r="V29" s="20"/>
      <c r="W29" s="20"/>
      <c r="X29" s="20"/>
      <c r="Y29" s="20"/>
      <c r="Z29" s="20"/>
      <c r="AA29" s="10"/>
      <c r="AB29" s="46"/>
      <c r="AC29" s="46"/>
    </row>
    <row r="30" spans="1:29" ht="15" customHeight="1" x14ac:dyDescent="0.15">
      <c r="A30" s="58">
        <f>A28+1</f>
        <v>46123</v>
      </c>
      <c r="B30" s="56">
        <f>A30</f>
        <v>46123</v>
      </c>
      <c r="C30" s="23" t="s">
        <v>32</v>
      </c>
      <c r="D30" s="60" t="s">
        <v>8</v>
      </c>
      <c r="E30" s="23" t="s">
        <v>32</v>
      </c>
      <c r="F30" s="17"/>
      <c r="G30" s="17"/>
      <c r="H30" s="17"/>
      <c r="I30" s="17"/>
      <c r="J30" s="17"/>
      <c r="K30" s="17"/>
      <c r="L30" s="8"/>
      <c r="M30" s="49"/>
      <c r="N30" s="45"/>
      <c r="P30" s="58">
        <f>IF(DAY(P24+3)&lt;4,"",P24+3)</f>
        <v>46142</v>
      </c>
      <c r="Q30" s="56">
        <f>P30</f>
        <v>46142</v>
      </c>
      <c r="R30" s="23" t="s">
        <v>32</v>
      </c>
      <c r="S30" s="60" t="s">
        <v>8</v>
      </c>
      <c r="T30" s="23" t="s">
        <v>32</v>
      </c>
      <c r="U30" s="17"/>
      <c r="V30" s="17"/>
      <c r="W30" s="17"/>
      <c r="X30" s="17"/>
      <c r="Y30" s="17"/>
      <c r="Z30" s="17"/>
      <c r="AA30" s="9"/>
      <c r="AB30" s="45"/>
      <c r="AC30" s="49"/>
    </row>
    <row r="31" spans="1:29" ht="15" customHeight="1" x14ac:dyDescent="0.15">
      <c r="A31" s="59"/>
      <c r="B31" s="57"/>
      <c r="C31" s="24" t="s">
        <v>32</v>
      </c>
      <c r="D31" s="61"/>
      <c r="E31" s="24" t="s">
        <v>32</v>
      </c>
      <c r="F31" s="18"/>
      <c r="G31" s="18"/>
      <c r="H31" s="18"/>
      <c r="I31" s="18"/>
      <c r="J31" s="18"/>
      <c r="K31" s="18"/>
      <c r="L31" s="10"/>
      <c r="M31" s="46"/>
      <c r="N31" s="46"/>
      <c r="P31" s="59"/>
      <c r="Q31" s="57"/>
      <c r="R31" s="24" t="s">
        <v>32</v>
      </c>
      <c r="S31" s="61"/>
      <c r="T31" s="24" t="s">
        <v>32</v>
      </c>
      <c r="U31" s="18"/>
      <c r="V31" s="18"/>
      <c r="W31" s="18"/>
      <c r="X31" s="18"/>
      <c r="Y31" s="18"/>
      <c r="Z31" s="18"/>
      <c r="AA31" s="11"/>
      <c r="AB31" s="47"/>
      <c r="AC31" s="46"/>
    </row>
    <row r="32" spans="1:29" ht="15" customHeight="1" x14ac:dyDescent="0.15">
      <c r="A32" s="87">
        <f>A30+1</f>
        <v>46124</v>
      </c>
      <c r="B32" s="56">
        <f>A32</f>
        <v>46124</v>
      </c>
      <c r="C32" s="23" t="s">
        <v>32</v>
      </c>
      <c r="D32" s="60" t="s">
        <v>8</v>
      </c>
      <c r="E32" s="23" t="s">
        <v>32</v>
      </c>
      <c r="F32" s="19"/>
      <c r="G32" s="19"/>
      <c r="H32" s="19"/>
      <c r="I32" s="19"/>
      <c r="J32" s="19"/>
      <c r="K32" s="19"/>
      <c r="L32" s="9"/>
      <c r="M32" s="45"/>
      <c r="N32" s="45"/>
      <c r="P32" s="58" t="str">
        <f>IF(DAY(P24+4)&lt;4,"",P24+4)</f>
        <v/>
      </c>
      <c r="Q32" s="56" t="str">
        <f>P32</f>
        <v/>
      </c>
      <c r="R32" s="23" t="s">
        <v>32</v>
      </c>
      <c r="S32" s="60" t="s">
        <v>8</v>
      </c>
      <c r="T32" s="23" t="s">
        <v>32</v>
      </c>
      <c r="U32" s="19"/>
      <c r="V32" s="19"/>
      <c r="W32" s="19"/>
      <c r="X32" s="19"/>
      <c r="Y32" s="19"/>
      <c r="Z32" s="19"/>
      <c r="AA32" s="8"/>
      <c r="AB32" s="49"/>
      <c r="AC32" s="49"/>
    </row>
    <row r="33" spans="1:29" ht="15" customHeight="1" x14ac:dyDescent="0.15">
      <c r="A33" s="88"/>
      <c r="B33" s="57"/>
      <c r="C33" s="24" t="s">
        <v>32</v>
      </c>
      <c r="D33" s="61"/>
      <c r="E33" s="24" t="s">
        <v>32</v>
      </c>
      <c r="F33" s="20"/>
      <c r="G33" s="20"/>
      <c r="H33" s="20"/>
      <c r="I33" s="20"/>
      <c r="J33" s="20"/>
      <c r="K33" s="20"/>
      <c r="L33" s="11"/>
      <c r="M33" s="47"/>
      <c r="N33" s="46"/>
      <c r="P33" s="59"/>
      <c r="Q33" s="57"/>
      <c r="R33" s="24" t="s">
        <v>32</v>
      </c>
      <c r="S33" s="61"/>
      <c r="T33" s="24" t="s">
        <v>32</v>
      </c>
      <c r="U33" s="20"/>
      <c r="V33" s="20"/>
      <c r="W33" s="20"/>
      <c r="X33" s="20"/>
      <c r="Y33" s="20"/>
      <c r="Z33" s="20"/>
      <c r="AA33" s="10"/>
      <c r="AB33" s="46"/>
      <c r="AC33" s="46"/>
    </row>
    <row r="34" spans="1:29" ht="15" customHeight="1" x14ac:dyDescent="0.15">
      <c r="A34" s="58">
        <f>A32+1</f>
        <v>46125</v>
      </c>
      <c r="B34" s="56">
        <f>A34</f>
        <v>46125</v>
      </c>
      <c r="C34" s="23" t="s">
        <v>32</v>
      </c>
      <c r="D34" s="60" t="s">
        <v>8</v>
      </c>
      <c r="E34" s="23" t="s">
        <v>32</v>
      </c>
      <c r="F34" s="17"/>
      <c r="G34" s="17"/>
      <c r="H34" s="17"/>
      <c r="I34" s="17"/>
      <c r="J34" s="17"/>
      <c r="K34" s="17"/>
      <c r="L34" s="8"/>
      <c r="M34" s="49"/>
      <c r="N34" s="45"/>
      <c r="P34" s="52" t="s">
        <v>10</v>
      </c>
      <c r="Q34" s="53"/>
      <c r="R34" s="53"/>
      <c r="S34" s="53"/>
      <c r="T34" s="53"/>
      <c r="U34" s="50"/>
      <c r="V34" s="50"/>
      <c r="W34" s="50"/>
      <c r="X34" s="50"/>
      <c r="Y34" s="50"/>
      <c r="Z34" s="50"/>
      <c r="AA34" s="12"/>
      <c r="AB34" s="49"/>
      <c r="AC34" s="49"/>
    </row>
    <row r="35" spans="1:29" ht="15" customHeight="1" x14ac:dyDescent="0.15">
      <c r="A35" s="59"/>
      <c r="B35" s="57"/>
      <c r="C35" s="24" t="s">
        <v>32</v>
      </c>
      <c r="D35" s="61"/>
      <c r="E35" s="24" t="s">
        <v>32</v>
      </c>
      <c r="F35" s="18"/>
      <c r="G35" s="18"/>
      <c r="H35" s="18"/>
      <c r="I35" s="18"/>
      <c r="J35" s="18"/>
      <c r="K35" s="18"/>
      <c r="L35" s="10"/>
      <c r="M35" s="46"/>
      <c r="N35" s="46"/>
      <c r="P35" s="54"/>
      <c r="Q35" s="55"/>
      <c r="R35" s="55"/>
      <c r="S35" s="55"/>
      <c r="T35" s="55"/>
      <c r="U35" s="51"/>
      <c r="V35" s="51"/>
      <c r="W35" s="51"/>
      <c r="X35" s="51"/>
      <c r="Y35" s="51"/>
      <c r="Z35" s="51"/>
      <c r="AA35" s="13"/>
      <c r="AB35" s="46"/>
      <c r="AC35" s="46"/>
    </row>
    <row r="36" spans="1:29" ht="15" customHeight="1" x14ac:dyDescent="0.15">
      <c r="A36" s="87">
        <f>A34+1</f>
        <v>46126</v>
      </c>
      <c r="B36" s="56">
        <f>A36</f>
        <v>46126</v>
      </c>
      <c r="C36" s="23" t="s">
        <v>32</v>
      </c>
      <c r="D36" s="60" t="s">
        <v>8</v>
      </c>
      <c r="E36" s="23" t="s">
        <v>32</v>
      </c>
      <c r="F36" s="19"/>
      <c r="G36" s="19"/>
      <c r="H36" s="19"/>
      <c r="I36" s="19"/>
      <c r="J36" s="19"/>
      <c r="K36" s="19"/>
      <c r="L36" s="9"/>
      <c r="M36" s="45"/>
      <c r="N36" s="45"/>
      <c r="P36" s="53" t="s">
        <v>65</v>
      </c>
      <c r="Q36" s="53"/>
      <c r="R36" s="53"/>
      <c r="S36" s="53"/>
      <c r="T36" s="53"/>
      <c r="U36" s="53"/>
      <c r="V36" s="53"/>
      <c r="W36" s="53"/>
      <c r="X36" s="53"/>
      <c r="Y36" s="53"/>
      <c r="Z36" s="53"/>
      <c r="AA36" s="53"/>
      <c r="AB36" s="53"/>
      <c r="AC36" s="53"/>
    </row>
    <row r="37" spans="1:29" ht="15" customHeight="1" x14ac:dyDescent="0.15">
      <c r="A37" s="88"/>
      <c r="B37" s="57"/>
      <c r="C37" s="24" t="s">
        <v>32</v>
      </c>
      <c r="D37" s="61"/>
      <c r="E37" s="24" t="s">
        <v>32</v>
      </c>
      <c r="F37" s="20"/>
      <c r="G37" s="20"/>
      <c r="H37" s="20"/>
      <c r="I37" s="20"/>
      <c r="J37" s="20"/>
      <c r="K37" s="20"/>
      <c r="L37" s="11"/>
      <c r="M37" s="47"/>
      <c r="N37" s="46"/>
      <c r="P37" t="s">
        <v>39</v>
      </c>
      <c r="AC37" s="86"/>
    </row>
    <row r="38" spans="1:29" ht="15" customHeight="1" x14ac:dyDescent="0.15">
      <c r="A38" s="58">
        <f>A36+1</f>
        <v>46127</v>
      </c>
      <c r="B38" s="56">
        <f>A38</f>
        <v>46127</v>
      </c>
      <c r="C38" s="23" t="s">
        <v>32</v>
      </c>
      <c r="D38" s="60" t="s">
        <v>8</v>
      </c>
      <c r="E38" s="23" t="s">
        <v>32</v>
      </c>
      <c r="F38" s="17"/>
      <c r="G38" s="17"/>
      <c r="H38" s="17"/>
      <c r="I38" s="17"/>
      <c r="J38" s="17"/>
      <c r="K38" s="17"/>
      <c r="L38" s="8"/>
      <c r="M38" s="49"/>
      <c r="N38" s="45"/>
      <c r="Q38" s="43" t="s">
        <v>69</v>
      </c>
      <c r="R38"/>
      <c r="S38"/>
      <c r="T38"/>
      <c r="AC38" s="86"/>
    </row>
    <row r="39" spans="1:29" ht="15" customHeight="1" x14ac:dyDescent="0.15">
      <c r="A39" s="59"/>
      <c r="B39" s="57"/>
      <c r="C39" s="24" t="s">
        <v>32</v>
      </c>
      <c r="D39" s="61"/>
      <c r="E39" s="24" t="s">
        <v>32</v>
      </c>
      <c r="F39" s="18"/>
      <c r="G39" s="18"/>
      <c r="H39" s="18"/>
      <c r="I39" s="18"/>
      <c r="J39" s="18"/>
      <c r="K39" s="18"/>
      <c r="L39" s="10"/>
      <c r="M39" s="46"/>
      <c r="N39" s="46"/>
      <c r="Q39" s="6" t="s">
        <v>68</v>
      </c>
      <c r="R39"/>
      <c r="S39"/>
      <c r="T39"/>
      <c r="AC39" s="86"/>
    </row>
    <row r="40" spans="1:29" ht="15" customHeight="1" x14ac:dyDescent="0.15">
      <c r="A40" s="87">
        <f>A38+1</f>
        <v>46128</v>
      </c>
      <c r="B40" s="56">
        <f>A40</f>
        <v>46128</v>
      </c>
      <c r="C40" s="23" t="s">
        <v>32</v>
      </c>
      <c r="D40" s="60" t="s">
        <v>8</v>
      </c>
      <c r="E40" s="23" t="s">
        <v>32</v>
      </c>
      <c r="F40" s="19"/>
      <c r="G40" s="19"/>
      <c r="H40" s="19"/>
      <c r="I40" s="19"/>
      <c r="J40" s="19"/>
      <c r="K40" s="19"/>
      <c r="L40" s="9"/>
      <c r="M40" s="45"/>
      <c r="N40" s="45"/>
      <c r="R40"/>
      <c r="S40"/>
      <c r="T40"/>
      <c r="AB40" t="s">
        <v>9</v>
      </c>
      <c r="AC40" s="86"/>
    </row>
    <row r="41" spans="1:29" ht="15" customHeight="1" x14ac:dyDescent="0.15">
      <c r="A41" s="88"/>
      <c r="B41" s="57"/>
      <c r="C41" s="24" t="s">
        <v>32</v>
      </c>
      <c r="D41" s="61"/>
      <c r="E41" s="24" t="s">
        <v>32</v>
      </c>
      <c r="F41" s="20"/>
      <c r="G41" s="20"/>
      <c r="H41" s="20"/>
      <c r="I41" s="20"/>
      <c r="J41" s="20"/>
      <c r="K41" s="20"/>
      <c r="L41" s="11"/>
      <c r="M41" s="47"/>
      <c r="N41" s="46"/>
      <c r="X41" t="s">
        <v>23</v>
      </c>
      <c r="Z41" s="13"/>
      <c r="AA41" s="13"/>
      <c r="AB41" s="13"/>
      <c r="AC41" s="86"/>
    </row>
    <row r="42" spans="1:29" ht="15" customHeight="1" x14ac:dyDescent="0.15">
      <c r="A42" s="58">
        <f>A40+1</f>
        <v>46129</v>
      </c>
      <c r="B42" s="56">
        <f>A42</f>
        <v>46129</v>
      </c>
      <c r="C42" s="23" t="s">
        <v>32</v>
      </c>
      <c r="D42" s="60" t="s">
        <v>8</v>
      </c>
      <c r="E42" s="23" t="s">
        <v>32</v>
      </c>
      <c r="F42" s="17"/>
      <c r="G42" s="17"/>
      <c r="H42" s="17"/>
      <c r="I42" s="17"/>
      <c r="J42" s="17"/>
      <c r="K42" s="17"/>
      <c r="L42" s="8"/>
      <c r="M42" s="49"/>
      <c r="N42" s="45"/>
      <c r="S42" s="44" t="s">
        <v>31</v>
      </c>
      <c r="T42" s="6"/>
      <c r="U42" s="6"/>
      <c r="V42" s="6"/>
      <c r="W42" s="6"/>
      <c r="X42" s="6"/>
      <c r="Y42" s="6"/>
      <c r="AC42" s="86"/>
    </row>
    <row r="43" spans="1:29" ht="15" customHeight="1" x14ac:dyDescent="0.15">
      <c r="A43" s="59"/>
      <c r="B43" s="57"/>
      <c r="C43" s="24" t="s">
        <v>32</v>
      </c>
      <c r="D43" s="61"/>
      <c r="E43" s="24" t="s">
        <v>32</v>
      </c>
      <c r="F43" s="18"/>
      <c r="G43" s="18"/>
      <c r="H43" s="18"/>
      <c r="I43" s="18"/>
      <c r="J43" s="18"/>
      <c r="K43" s="18"/>
      <c r="L43" s="10"/>
      <c r="M43" s="46"/>
      <c r="N43" s="46"/>
      <c r="S43" s="97" t="s">
        <v>28</v>
      </c>
      <c r="T43" s="86"/>
      <c r="U43" s="86"/>
      <c r="V43" s="86"/>
      <c r="W43" s="86"/>
      <c r="X43" s="86"/>
      <c r="Y43" s="101" t="s">
        <v>29</v>
      </c>
      <c r="AC43" s="86"/>
    </row>
    <row r="44" spans="1:29" ht="15" customHeight="1" x14ac:dyDescent="0.15">
      <c r="A44" s="87">
        <f>A42+1</f>
        <v>46130</v>
      </c>
      <c r="B44" s="56">
        <f>A44</f>
        <v>46130</v>
      </c>
      <c r="C44" s="23" t="s">
        <v>32</v>
      </c>
      <c r="D44" s="60" t="s">
        <v>8</v>
      </c>
      <c r="E44" s="23" t="s">
        <v>32</v>
      </c>
      <c r="F44" s="19"/>
      <c r="G44" s="19"/>
      <c r="H44" s="19"/>
      <c r="I44" s="19"/>
      <c r="J44" s="19"/>
      <c r="K44" s="19"/>
      <c r="L44" s="9"/>
      <c r="M44" s="45"/>
      <c r="N44" s="45"/>
      <c r="S44" s="98"/>
      <c r="T44" s="55"/>
      <c r="U44" s="55"/>
      <c r="V44" s="55"/>
      <c r="W44" s="55"/>
      <c r="X44" s="55"/>
      <c r="Y44" s="101"/>
      <c r="Z44" s="144" t="s">
        <v>61</v>
      </c>
      <c r="AA44" s="144"/>
      <c r="AB44" s="16"/>
      <c r="AC44" s="86"/>
    </row>
    <row r="45" spans="1:29" ht="15" customHeight="1" x14ac:dyDescent="0.15">
      <c r="A45" s="88"/>
      <c r="B45" s="57"/>
      <c r="C45" s="24" t="s">
        <v>32</v>
      </c>
      <c r="D45" s="61"/>
      <c r="E45" s="24" t="s">
        <v>32</v>
      </c>
      <c r="F45" s="18"/>
      <c r="G45" s="18"/>
      <c r="H45" s="18"/>
      <c r="I45" s="18"/>
      <c r="J45" s="18"/>
      <c r="K45" s="18"/>
      <c r="L45" s="10"/>
      <c r="M45" s="46"/>
      <c r="N45" s="46"/>
      <c r="S45" s="102" t="s">
        <v>34</v>
      </c>
      <c r="T45" s="102"/>
      <c r="U45" s="102"/>
      <c r="V45" s="102"/>
      <c r="W45" s="102"/>
      <c r="X45" s="102"/>
      <c r="Y45" s="26"/>
      <c r="Z45" s="6" t="s">
        <v>24</v>
      </c>
      <c r="AA45" s="6"/>
      <c r="AB45" s="6"/>
      <c r="AC45" s="25"/>
    </row>
    <row r="46" spans="1:29" ht="15" customHeight="1" x14ac:dyDescent="0.15">
      <c r="A46" s="58">
        <f>A44+1</f>
        <v>46131</v>
      </c>
      <c r="B46" s="56">
        <f>A46</f>
        <v>46131</v>
      </c>
      <c r="C46" s="23" t="s">
        <v>32</v>
      </c>
      <c r="D46" s="60" t="s">
        <v>8</v>
      </c>
      <c r="E46" s="23" t="s">
        <v>32</v>
      </c>
      <c r="F46" s="17"/>
      <c r="G46" s="17"/>
      <c r="H46" s="17"/>
      <c r="I46" s="17"/>
      <c r="J46" s="17"/>
      <c r="K46" s="17"/>
      <c r="L46" s="8"/>
      <c r="M46" s="49"/>
      <c r="N46" s="45"/>
      <c r="P46" s="42" t="s">
        <v>66</v>
      </c>
      <c r="Q46" s="42"/>
      <c r="R46" s="42"/>
      <c r="S46" s="97" t="s">
        <v>28</v>
      </c>
      <c r="T46" s="99"/>
      <c r="U46" s="99"/>
      <c r="V46" s="99"/>
      <c r="W46" s="99"/>
      <c r="X46" s="99"/>
      <c r="Y46" s="101" t="s">
        <v>29</v>
      </c>
      <c r="AB46" t="s">
        <v>9</v>
      </c>
      <c r="AC46" s="86"/>
    </row>
    <row r="47" spans="1:29" ht="15" customHeight="1" x14ac:dyDescent="0.15">
      <c r="A47" s="59"/>
      <c r="B47" s="57"/>
      <c r="C47" s="24" t="s">
        <v>32</v>
      </c>
      <c r="D47" s="61"/>
      <c r="E47" s="24" t="s">
        <v>32</v>
      </c>
      <c r="F47" s="18"/>
      <c r="G47" s="18"/>
      <c r="H47" s="18"/>
      <c r="I47" s="18"/>
      <c r="J47" s="18"/>
      <c r="K47" s="18"/>
      <c r="L47" s="10"/>
      <c r="M47" s="46"/>
      <c r="N47" s="46"/>
      <c r="P47" s="41" t="s">
        <v>67</v>
      </c>
      <c r="S47" s="98"/>
      <c r="T47" s="100"/>
      <c r="U47" s="100"/>
      <c r="V47" s="100"/>
      <c r="W47" s="100"/>
      <c r="X47" s="100"/>
      <c r="Y47" s="101"/>
      <c r="Z47" s="13"/>
      <c r="AA47" s="13"/>
      <c r="AB47" s="13"/>
      <c r="AC47" s="86"/>
    </row>
    <row r="48" spans="1:29" ht="13.5" customHeight="1" x14ac:dyDescent="0.15"/>
    <row r="49" spans="1:3" ht="30.75" customHeight="1" x14ac:dyDescent="0.15">
      <c r="C49" s="38"/>
    </row>
    <row r="50" spans="1:3" ht="13.5" customHeight="1" x14ac:dyDescent="0.15">
      <c r="A50" s="40"/>
    </row>
    <row r="51" spans="1:3" ht="13.5" customHeight="1" x14ac:dyDescent="0.15"/>
    <row r="52" spans="1:3" ht="13.5" customHeight="1" x14ac:dyDescent="0.15"/>
    <row r="53" spans="1:3" ht="13.5" customHeight="1" x14ac:dyDescent="0.15"/>
    <row r="54" spans="1:3" ht="13.5" customHeight="1" x14ac:dyDescent="0.15"/>
    <row r="55" spans="1:3" ht="13.5" customHeight="1" x14ac:dyDescent="0.15"/>
    <row r="56" spans="1:3" ht="13.5" customHeight="1" x14ac:dyDescent="0.15"/>
    <row r="57" spans="1:3" ht="13.5" customHeight="1" x14ac:dyDescent="0.15"/>
    <row r="58" spans="1:3" ht="13.5" customHeight="1" x14ac:dyDescent="0.15"/>
    <row r="59" spans="1:3" ht="13.5" customHeight="1" x14ac:dyDescent="0.15"/>
    <row r="60" spans="1:3" ht="13.5" customHeight="1" x14ac:dyDescent="0.15"/>
    <row r="61" spans="1:3" ht="13.5" customHeight="1" x14ac:dyDescent="0.15"/>
    <row r="62" spans="1:3" ht="13.5" customHeight="1" x14ac:dyDescent="0.15"/>
    <row r="63" spans="1:3" ht="13.5" customHeight="1" x14ac:dyDescent="0.15"/>
    <row r="64" spans="1:3"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21.75" customHeight="1" x14ac:dyDescent="0.15"/>
  </sheetData>
  <mergeCells count="216">
    <mergeCell ref="A32:A33"/>
    <mergeCell ref="B32:B33"/>
    <mergeCell ref="N30:N31"/>
    <mergeCell ref="Z44:AA44"/>
    <mergeCell ref="M10:M11"/>
    <mergeCell ref="M22:M23"/>
    <mergeCell ref="N24:N25"/>
    <mergeCell ref="P24:P25"/>
    <mergeCell ref="Q24:Q25"/>
    <mergeCell ref="M38:M39"/>
    <mergeCell ref="Q22:Q23"/>
    <mergeCell ref="N40:N41"/>
    <mergeCell ref="N42:N43"/>
    <mergeCell ref="P18:P19"/>
    <mergeCell ref="M44:M45"/>
    <mergeCell ref="M30:M31"/>
    <mergeCell ref="M32:M33"/>
    <mergeCell ref="M34:M35"/>
    <mergeCell ref="P20:P21"/>
    <mergeCell ref="M40:M41"/>
    <mergeCell ref="M36:M37"/>
    <mergeCell ref="P28:P29"/>
    <mergeCell ref="A22:A23"/>
    <mergeCell ref="B22:B23"/>
    <mergeCell ref="A24:A25"/>
    <mergeCell ref="B24:B25"/>
    <mergeCell ref="A26:A27"/>
    <mergeCell ref="B26:B27"/>
    <mergeCell ref="M26:M27"/>
    <mergeCell ref="A30:A31"/>
    <mergeCell ref="B30:B31"/>
    <mergeCell ref="A16:A17"/>
    <mergeCell ref="M46:M47"/>
    <mergeCell ref="B16:B17"/>
    <mergeCell ref="D40:D41"/>
    <mergeCell ref="D18:D19"/>
    <mergeCell ref="D20:D21"/>
    <mergeCell ref="N16:N17"/>
    <mergeCell ref="N18:N19"/>
    <mergeCell ref="N20:N21"/>
    <mergeCell ref="M16:M17"/>
    <mergeCell ref="M20:M21"/>
    <mergeCell ref="M24:M25"/>
    <mergeCell ref="N36:N37"/>
    <mergeCell ref="N34:N35"/>
    <mergeCell ref="M28:M29"/>
    <mergeCell ref="N26:N27"/>
    <mergeCell ref="N28:N29"/>
    <mergeCell ref="A46:A47"/>
    <mergeCell ref="B46:B47"/>
    <mergeCell ref="A44:A45"/>
    <mergeCell ref="B44:B45"/>
    <mergeCell ref="B38:B39"/>
    <mergeCell ref="A28:A29"/>
    <mergeCell ref="B28:B29"/>
    <mergeCell ref="A42:A43"/>
    <mergeCell ref="B42:B43"/>
    <mergeCell ref="A40:A41"/>
    <mergeCell ref="B40:B41"/>
    <mergeCell ref="A34:A35"/>
    <mergeCell ref="B34:B35"/>
    <mergeCell ref="A36:A37"/>
    <mergeCell ref="B36:B37"/>
    <mergeCell ref="A38:A39"/>
    <mergeCell ref="A3:B4"/>
    <mergeCell ref="C3:D4"/>
    <mergeCell ref="A12:A13"/>
    <mergeCell ref="U34:U35"/>
    <mergeCell ref="S24:S25"/>
    <mergeCell ref="S26:S27"/>
    <mergeCell ref="S28:S29"/>
    <mergeCell ref="S30:S31"/>
    <mergeCell ref="S22:S23"/>
    <mergeCell ref="A14:A15"/>
    <mergeCell ref="A10:A11"/>
    <mergeCell ref="B10:B11"/>
    <mergeCell ref="D32:D33"/>
    <mergeCell ref="D34:D35"/>
    <mergeCell ref="U4:V4"/>
    <mergeCell ref="C6:H6"/>
    <mergeCell ref="D16:D17"/>
    <mergeCell ref="A18:A19"/>
    <mergeCell ref="B18:B19"/>
    <mergeCell ref="A20:A21"/>
    <mergeCell ref="B20:B21"/>
    <mergeCell ref="B14:B15"/>
    <mergeCell ref="D14:D15"/>
    <mergeCell ref="R8:T9"/>
    <mergeCell ref="R2:AA2"/>
    <mergeCell ref="A2:M2"/>
    <mergeCell ref="P2:Q2"/>
    <mergeCell ref="A6:B6"/>
    <mergeCell ref="A7:N7"/>
    <mergeCell ref="L3:N3"/>
    <mergeCell ref="A5:B5"/>
    <mergeCell ref="C5:H5"/>
    <mergeCell ref="D36:D37"/>
    <mergeCell ref="B12:B13"/>
    <mergeCell ref="F8:K8"/>
    <mergeCell ref="A8:A9"/>
    <mergeCell ref="M8:M9"/>
    <mergeCell ref="B8:B9"/>
    <mergeCell ref="C8:E9"/>
    <mergeCell ref="L8:L9"/>
    <mergeCell ref="D12:D13"/>
    <mergeCell ref="S20:S21"/>
    <mergeCell ref="N10:N11"/>
    <mergeCell ref="E3:H4"/>
    <mergeCell ref="I3:J4"/>
    <mergeCell ref="I5:J6"/>
    <mergeCell ref="D28:D29"/>
    <mergeCell ref="D30:D31"/>
    <mergeCell ref="D44:D45"/>
    <mergeCell ref="D46:D47"/>
    <mergeCell ref="S10:S11"/>
    <mergeCell ref="S12:S13"/>
    <mergeCell ref="S14:S15"/>
    <mergeCell ref="S16:S17"/>
    <mergeCell ref="S18:S19"/>
    <mergeCell ref="AB30:AB31"/>
    <mergeCell ref="AB32:AB33"/>
    <mergeCell ref="N12:N13"/>
    <mergeCell ref="N46:N47"/>
    <mergeCell ref="N44:N45"/>
    <mergeCell ref="D26:D27"/>
    <mergeCell ref="D22:D23"/>
    <mergeCell ref="D24:D25"/>
    <mergeCell ref="D10:D11"/>
    <mergeCell ref="Y34:Y35"/>
    <mergeCell ref="P12:P13"/>
    <mergeCell ref="Q12:Q13"/>
    <mergeCell ref="P10:P11"/>
    <mergeCell ref="Q10:Q11"/>
    <mergeCell ref="M42:M43"/>
    <mergeCell ref="D38:D39"/>
    <mergeCell ref="D42:D43"/>
    <mergeCell ref="AC46:AC47"/>
    <mergeCell ref="Z5:AB6"/>
    <mergeCell ref="AC39:AC40"/>
    <mergeCell ref="AC41:AC42"/>
    <mergeCell ref="AC43:AC44"/>
    <mergeCell ref="AB8:AB9"/>
    <mergeCell ref="AC10:AC11"/>
    <mergeCell ref="Q28:Q29"/>
    <mergeCell ref="Q14:Q15"/>
    <mergeCell ref="S5:V6"/>
    <mergeCell ref="Q26:Q27"/>
    <mergeCell ref="AC16:AC17"/>
    <mergeCell ref="Q32:Q33"/>
    <mergeCell ref="S46:S47"/>
    <mergeCell ref="S43:S44"/>
    <mergeCell ref="T43:X44"/>
    <mergeCell ref="T46:X47"/>
    <mergeCell ref="Y43:Y44"/>
    <mergeCell ref="Y46:Y47"/>
    <mergeCell ref="S45:X45"/>
    <mergeCell ref="AC18:AC19"/>
    <mergeCell ref="AC20:AC21"/>
    <mergeCell ref="AC22:AC23"/>
    <mergeCell ref="AC24:AC25"/>
    <mergeCell ref="P14:P15"/>
    <mergeCell ref="N22:N23"/>
    <mergeCell ref="N8:N9"/>
    <mergeCell ref="N14:N15"/>
    <mergeCell ref="M14:M15"/>
    <mergeCell ref="P8:P9"/>
    <mergeCell ref="Q8:Q9"/>
    <mergeCell ref="AC8:AC9"/>
    <mergeCell ref="AC26:AC27"/>
    <mergeCell ref="AC12:AC13"/>
    <mergeCell ref="AC14:AC15"/>
    <mergeCell ref="Q20:Q21"/>
    <mergeCell ref="Q18:Q19"/>
    <mergeCell ref="AB20:AB21"/>
    <mergeCell ref="AB24:AB25"/>
    <mergeCell ref="M18:M19"/>
    <mergeCell ref="P22:P23"/>
    <mergeCell ref="AB26:AB27"/>
    <mergeCell ref="AB12:AB13"/>
    <mergeCell ref="AB14:AB15"/>
    <mergeCell ref="AB16:AB17"/>
    <mergeCell ref="AB18:AB19"/>
    <mergeCell ref="AC37:AC38"/>
    <mergeCell ref="AC28:AC29"/>
    <mergeCell ref="AC32:AC33"/>
    <mergeCell ref="AC34:AC35"/>
    <mergeCell ref="Z34:Z35"/>
    <mergeCell ref="AC30:AC31"/>
    <mergeCell ref="AB28:AB29"/>
    <mergeCell ref="AB22:AB23"/>
    <mergeCell ref="P36:AC36"/>
    <mergeCell ref="P32:P33"/>
    <mergeCell ref="N38:N39"/>
    <mergeCell ref="AB10:AB11"/>
    <mergeCell ref="AA3:AB3"/>
    <mergeCell ref="AB34:AB35"/>
    <mergeCell ref="W34:W35"/>
    <mergeCell ref="X34:X35"/>
    <mergeCell ref="P34:T35"/>
    <mergeCell ref="N32:N33"/>
    <mergeCell ref="Q30:Q31"/>
    <mergeCell ref="P30:P31"/>
    <mergeCell ref="V34:V35"/>
    <mergeCell ref="S32:S33"/>
    <mergeCell ref="W4:Y4"/>
    <mergeCell ref="U8:Z8"/>
    <mergeCell ref="W5:Y6"/>
    <mergeCell ref="Z4:AB4"/>
    <mergeCell ref="L4:N4"/>
    <mergeCell ref="AA8:AA9"/>
    <mergeCell ref="M12:M13"/>
    <mergeCell ref="R5:R6"/>
    <mergeCell ref="P26:P27"/>
    <mergeCell ref="K5:N6"/>
    <mergeCell ref="P16:P17"/>
    <mergeCell ref="Q16:Q17"/>
  </mergeCells>
  <phoneticPr fontId="1"/>
  <conditionalFormatting sqref="A10:A47">
    <cfRule type="expression" dxfId="5" priority="2" stopIfTrue="1">
      <formula>MATCH(A10,祝日,0)&gt;0</formula>
    </cfRule>
    <cfRule type="expression" dxfId="4" priority="15" stopIfTrue="1">
      <formula>WEEKDAY($A10)=7</formula>
    </cfRule>
    <cfRule type="expression" dxfId="3" priority="16" stopIfTrue="1">
      <formula>WEEKDAY($A10)=1</formula>
    </cfRule>
  </conditionalFormatting>
  <conditionalFormatting sqref="P10:P33">
    <cfRule type="expression" dxfId="2" priority="1" stopIfTrue="1">
      <formula>MATCH(P10,祝日,0)&gt;0</formula>
    </cfRule>
    <cfRule type="expression" dxfId="1" priority="3" stopIfTrue="1">
      <formula>WEEKDAY($P10)=7</formula>
    </cfRule>
    <cfRule type="expression" dxfId="0" priority="4" stopIfTrue="1">
      <formula>WEEKDAY($P10)=1</formula>
    </cfRule>
  </conditionalFormatting>
  <hyperlinks>
    <hyperlink ref="P46:R46" r:id="rId1" display="学内雇用注意事項QR" xr:uid="{7799795C-8A5B-4263-993A-CCED72028CC1}"/>
  </hyperlinks>
  <printOptions horizontalCentered="1" verticalCentered="1"/>
  <pageMargins left="0.19685039370078741" right="0.19685039370078741" top="0.17" bottom="0" header="0.43307086614173229" footer="0"/>
  <pageSetup paperSize="9" scale="85" fitToHeight="0"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
  <sheetViews>
    <sheetView zoomScale="55" zoomScaleNormal="55" workbookViewId="0">
      <selection activeCell="N11" sqref="N11"/>
    </sheetView>
  </sheetViews>
  <sheetFormatPr defaultRowHeight="13.5" x14ac:dyDescent="0.15"/>
  <cols>
    <col min="1" max="1" width="6.625" customWidth="1"/>
    <col min="14" max="14" width="29.875" customWidth="1"/>
    <col min="15" max="15" width="1.5" hidden="1" customWidth="1"/>
    <col min="16" max="19" width="9" hidden="1" customWidth="1"/>
    <col min="20" max="20" width="6.375" hidden="1" customWidth="1"/>
    <col min="21" max="21" width="9" hidden="1" customWidth="1"/>
    <col min="22" max="22" width="3.75" customWidth="1"/>
    <col min="23" max="23" width="1" customWidth="1"/>
  </cols>
  <sheetData>
    <row r="1" spans="1:23" ht="24.75" customHeight="1" x14ac:dyDescent="0.15">
      <c r="A1" s="145" t="s">
        <v>62</v>
      </c>
      <c r="B1" s="145"/>
      <c r="C1" s="145"/>
      <c r="D1" s="145"/>
      <c r="E1" s="145"/>
      <c r="F1" s="145"/>
      <c r="G1" s="145"/>
      <c r="H1" s="145"/>
      <c r="I1" s="145"/>
      <c r="J1" s="145"/>
      <c r="K1" s="145"/>
      <c r="L1" s="145"/>
      <c r="M1" s="145"/>
      <c r="N1" s="145"/>
      <c r="O1" s="145"/>
      <c r="P1" s="145"/>
      <c r="Q1" s="145"/>
      <c r="R1" s="145"/>
      <c r="S1" s="145"/>
      <c r="T1" s="145"/>
      <c r="U1" s="145"/>
      <c r="V1" s="145"/>
      <c r="W1" s="145"/>
    </row>
    <row r="2" spans="1:23" ht="109.5" customHeight="1" x14ac:dyDescent="0.15">
      <c r="A2" s="147" t="s">
        <v>63</v>
      </c>
      <c r="B2" s="147"/>
      <c r="C2" s="147"/>
      <c r="D2" s="147"/>
      <c r="E2" s="147"/>
      <c r="F2" s="147"/>
      <c r="G2" s="147"/>
      <c r="H2" s="147"/>
      <c r="I2" s="147"/>
      <c r="J2" s="147"/>
      <c r="K2" s="147"/>
      <c r="L2" s="147"/>
      <c r="M2" s="147"/>
      <c r="N2" s="147"/>
      <c r="O2" s="147"/>
      <c r="P2" s="147"/>
      <c r="Q2" s="147"/>
      <c r="R2" s="147"/>
      <c r="S2" s="147"/>
      <c r="T2" s="147"/>
      <c r="U2" s="147"/>
      <c r="V2" s="147"/>
      <c r="W2" s="147"/>
    </row>
    <row r="3" spans="1:23" ht="57.75" customHeight="1" x14ac:dyDescent="0.15">
      <c r="A3" s="147" t="s">
        <v>59</v>
      </c>
      <c r="B3" s="147"/>
      <c r="C3" s="147"/>
      <c r="D3" s="147"/>
      <c r="E3" s="147"/>
      <c r="F3" s="147"/>
      <c r="G3" s="147"/>
      <c r="H3" s="147"/>
      <c r="I3" s="147"/>
      <c r="J3" s="147"/>
      <c r="K3" s="147"/>
      <c r="L3" s="147"/>
      <c r="M3" s="147"/>
      <c r="N3" s="147"/>
      <c r="O3" s="147"/>
      <c r="P3" s="147"/>
      <c r="Q3" s="147"/>
      <c r="R3" s="147"/>
      <c r="S3" s="147"/>
      <c r="T3" s="147"/>
      <c r="U3" s="147"/>
      <c r="V3" s="147"/>
      <c r="W3" s="147"/>
    </row>
    <row r="4" spans="1:23" ht="52.5" customHeight="1" x14ac:dyDescent="0.15">
      <c r="A4" s="147" t="s">
        <v>58</v>
      </c>
      <c r="B4" s="147"/>
      <c r="C4" s="147"/>
      <c r="D4" s="147"/>
      <c r="E4" s="147"/>
      <c r="F4" s="147"/>
      <c r="G4" s="147"/>
      <c r="H4" s="147"/>
      <c r="I4" s="147"/>
      <c r="J4" s="147"/>
      <c r="K4" s="147"/>
      <c r="L4" s="147"/>
      <c r="M4" s="147"/>
      <c r="N4" s="147"/>
      <c r="O4" s="147"/>
      <c r="P4" s="147"/>
      <c r="Q4" s="147"/>
      <c r="R4" s="147"/>
      <c r="S4" s="147"/>
      <c r="T4" s="147"/>
      <c r="U4" s="147"/>
      <c r="V4" s="147"/>
      <c r="W4" s="147"/>
    </row>
    <row r="5" spans="1:23" ht="409.5" customHeight="1" x14ac:dyDescent="0.15">
      <c r="A5" s="146" t="s">
        <v>64</v>
      </c>
      <c r="B5" s="146"/>
      <c r="C5" s="146"/>
      <c r="D5" s="146"/>
      <c r="E5" s="146"/>
      <c r="F5" s="146"/>
      <c r="G5" s="146"/>
      <c r="H5" s="146"/>
      <c r="I5" s="146"/>
      <c r="J5" s="146"/>
      <c r="K5" s="146"/>
      <c r="L5" s="146"/>
      <c r="M5" s="146"/>
      <c r="N5" s="146"/>
      <c r="O5" s="146"/>
      <c r="P5" s="146"/>
      <c r="Q5" s="146"/>
      <c r="R5" s="146"/>
      <c r="S5" s="146"/>
      <c r="T5" s="146"/>
      <c r="U5" s="146"/>
      <c r="V5" s="146"/>
      <c r="W5" s="146"/>
    </row>
  </sheetData>
  <mergeCells count="5">
    <mergeCell ref="A1:W1"/>
    <mergeCell ref="A5:W5"/>
    <mergeCell ref="A4:W4"/>
    <mergeCell ref="A3:W3"/>
    <mergeCell ref="A2:W2"/>
  </mergeCells>
  <phoneticPr fontId="1"/>
  <pageMargins left="0.62992125984251968" right="0.62992125984251968" top="0.43" bottom="0.3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61"/>
  <sheetViews>
    <sheetView workbookViewId="0">
      <selection activeCell="C28" sqref="C28"/>
    </sheetView>
  </sheetViews>
  <sheetFormatPr defaultRowHeight="13.5" x14ac:dyDescent="0.15"/>
  <cols>
    <col min="1" max="1" width="12" bestFit="1" customWidth="1"/>
    <col min="2" max="2" width="3.375" bestFit="1" customWidth="1"/>
    <col min="3" max="3" width="13" bestFit="1" customWidth="1"/>
  </cols>
  <sheetData>
    <row r="3" spans="1:6" x14ac:dyDescent="0.15">
      <c r="A3" s="28">
        <v>46141</v>
      </c>
      <c r="B3" t="str">
        <f t="shared" ref="B3:B27" si="0">TEXT(A3,"aaa")</f>
        <v>水</v>
      </c>
      <c r="C3" t="s">
        <v>47</v>
      </c>
      <c r="D3" s="28"/>
    </row>
    <row r="4" spans="1:6" x14ac:dyDescent="0.15">
      <c r="A4" s="28">
        <v>46145</v>
      </c>
      <c r="B4" t="str">
        <f t="shared" si="0"/>
        <v>日</v>
      </c>
      <c r="C4" t="s">
        <v>48</v>
      </c>
      <c r="D4" s="28"/>
    </row>
    <row r="5" spans="1:6" x14ac:dyDescent="0.15">
      <c r="A5" s="28">
        <v>46146</v>
      </c>
      <c r="B5" t="str">
        <f t="shared" si="0"/>
        <v>月</v>
      </c>
      <c r="C5" t="s">
        <v>49</v>
      </c>
      <c r="D5" s="28"/>
    </row>
    <row r="6" spans="1:6" x14ac:dyDescent="0.15">
      <c r="A6" s="28">
        <v>46147</v>
      </c>
      <c r="B6" t="str">
        <f t="shared" si="0"/>
        <v>火</v>
      </c>
      <c r="C6" t="s">
        <v>50</v>
      </c>
      <c r="D6" s="28"/>
    </row>
    <row r="7" spans="1:6" x14ac:dyDescent="0.15">
      <c r="A7" s="28">
        <v>46148</v>
      </c>
      <c r="B7" t="str">
        <f t="shared" si="0"/>
        <v>水</v>
      </c>
      <c r="C7" t="s">
        <v>44</v>
      </c>
      <c r="D7" s="28"/>
    </row>
    <row r="8" spans="1:6" x14ac:dyDescent="0.15">
      <c r="A8" s="28">
        <v>46173</v>
      </c>
      <c r="B8" t="str">
        <f t="shared" si="0"/>
        <v>日</v>
      </c>
      <c r="C8" t="s">
        <v>38</v>
      </c>
      <c r="D8" s="28"/>
    </row>
    <row r="9" spans="1:6" x14ac:dyDescent="0.15">
      <c r="A9" s="28">
        <v>46223</v>
      </c>
      <c r="B9" t="str">
        <f t="shared" si="0"/>
        <v>月</v>
      </c>
      <c r="C9" t="s">
        <v>51</v>
      </c>
      <c r="D9" s="28"/>
    </row>
    <row r="10" spans="1:6" x14ac:dyDescent="0.15">
      <c r="A10" s="28">
        <v>46245</v>
      </c>
      <c r="B10" t="str">
        <f t="shared" si="0"/>
        <v>火</v>
      </c>
      <c r="C10" t="s">
        <v>52</v>
      </c>
      <c r="D10" s="28"/>
    </row>
    <row r="11" spans="1:6" ht="18.75" x14ac:dyDescent="0.15">
      <c r="A11" s="28">
        <v>46286</v>
      </c>
      <c r="B11" t="str">
        <f t="shared" si="0"/>
        <v>月</v>
      </c>
      <c r="C11" t="s">
        <v>53</v>
      </c>
      <c r="D11" s="28"/>
      <c r="E11" s="31"/>
      <c r="F11" s="32"/>
    </row>
    <row r="12" spans="1:6" ht="18.75" x14ac:dyDescent="0.15">
      <c r="A12" s="28">
        <v>46287</v>
      </c>
      <c r="B12" t="str">
        <f t="shared" ref="B12" si="1">TEXT(A12,"aaa")</f>
        <v>火</v>
      </c>
      <c r="C12" t="s">
        <v>70</v>
      </c>
      <c r="D12" s="28"/>
      <c r="E12" s="31"/>
      <c r="F12" s="32"/>
    </row>
    <row r="13" spans="1:6" ht="18.75" x14ac:dyDescent="0.15">
      <c r="A13" s="28">
        <v>46288</v>
      </c>
      <c r="B13" t="str">
        <f t="shared" si="0"/>
        <v>水</v>
      </c>
      <c r="C13" t="s">
        <v>54</v>
      </c>
      <c r="D13" s="28"/>
      <c r="E13" s="31"/>
      <c r="F13" s="32"/>
    </row>
    <row r="14" spans="1:6" ht="18.75" x14ac:dyDescent="0.15">
      <c r="A14" s="28">
        <v>46307</v>
      </c>
      <c r="B14" t="str">
        <f t="shared" si="0"/>
        <v>月</v>
      </c>
      <c r="C14" t="s">
        <v>55</v>
      </c>
      <c r="D14" s="28"/>
      <c r="E14" s="31"/>
      <c r="F14" s="32"/>
    </row>
    <row r="15" spans="1:6" ht="18.75" x14ac:dyDescent="0.15">
      <c r="A15" s="28">
        <v>46329</v>
      </c>
      <c r="B15" t="str">
        <f t="shared" si="0"/>
        <v>火</v>
      </c>
      <c r="C15" t="s">
        <v>56</v>
      </c>
      <c r="D15" s="28"/>
      <c r="E15" s="31"/>
      <c r="F15" s="32"/>
    </row>
    <row r="16" spans="1:6" x14ac:dyDescent="0.15">
      <c r="A16" s="35">
        <v>46349</v>
      </c>
      <c r="B16" t="str">
        <f t="shared" si="0"/>
        <v>月</v>
      </c>
      <c r="C16" t="s">
        <v>57</v>
      </c>
      <c r="D16" s="28"/>
    </row>
    <row r="17" spans="1:4" x14ac:dyDescent="0.15">
      <c r="A17" s="35">
        <v>46385</v>
      </c>
      <c r="B17" t="str">
        <f t="shared" si="0"/>
        <v>火</v>
      </c>
      <c r="C17" t="s">
        <v>37</v>
      </c>
      <c r="D17" s="28"/>
    </row>
    <row r="18" spans="1:4" x14ac:dyDescent="0.15">
      <c r="A18" s="35">
        <v>46386</v>
      </c>
      <c r="B18" t="str">
        <f t="shared" si="0"/>
        <v>水</v>
      </c>
      <c r="C18" t="s">
        <v>37</v>
      </c>
      <c r="D18" s="28"/>
    </row>
    <row r="19" spans="1:4" x14ac:dyDescent="0.15">
      <c r="A19" s="35">
        <v>46387</v>
      </c>
      <c r="B19" t="str">
        <f t="shared" si="0"/>
        <v>木</v>
      </c>
      <c r="C19" t="s">
        <v>37</v>
      </c>
      <c r="D19" s="28"/>
    </row>
    <row r="20" spans="1:4" x14ac:dyDescent="0.15">
      <c r="A20" s="36">
        <v>46388</v>
      </c>
      <c r="B20" s="33" t="str">
        <f t="shared" si="0"/>
        <v>金</v>
      </c>
      <c r="C20" s="34" t="s">
        <v>41</v>
      </c>
    </row>
    <row r="21" spans="1:4" x14ac:dyDescent="0.15">
      <c r="A21" s="36">
        <v>46389</v>
      </c>
      <c r="B21" s="33" t="str">
        <f t="shared" si="0"/>
        <v>土</v>
      </c>
      <c r="C21" t="s">
        <v>37</v>
      </c>
    </row>
    <row r="22" spans="1:4" x14ac:dyDescent="0.15">
      <c r="A22" s="36">
        <v>46390</v>
      </c>
      <c r="B22" s="33" t="str">
        <f t="shared" si="0"/>
        <v>日</v>
      </c>
      <c r="C22" t="s">
        <v>37</v>
      </c>
    </row>
    <row r="23" spans="1:4" x14ac:dyDescent="0.15">
      <c r="A23" s="36">
        <v>46398</v>
      </c>
      <c r="B23" s="33" t="str">
        <f t="shared" si="0"/>
        <v>月</v>
      </c>
      <c r="C23" s="34" t="s">
        <v>42</v>
      </c>
    </row>
    <row r="24" spans="1:4" x14ac:dyDescent="0.15">
      <c r="A24" s="36">
        <v>46429</v>
      </c>
      <c r="B24" s="33" t="str">
        <f t="shared" si="0"/>
        <v>木</v>
      </c>
      <c r="C24" s="34" t="s">
        <v>43</v>
      </c>
    </row>
    <row r="25" spans="1:4" x14ac:dyDescent="0.15">
      <c r="A25" s="36">
        <v>46441</v>
      </c>
      <c r="B25" s="33" t="str">
        <f t="shared" si="0"/>
        <v>火</v>
      </c>
      <c r="C25" s="34" t="s">
        <v>45</v>
      </c>
    </row>
    <row r="26" spans="1:4" x14ac:dyDescent="0.15">
      <c r="A26" s="36">
        <v>46467</v>
      </c>
      <c r="B26" s="33" t="str">
        <f t="shared" si="0"/>
        <v>日</v>
      </c>
      <c r="C26" s="34" t="s">
        <v>46</v>
      </c>
    </row>
    <row r="27" spans="1:4" x14ac:dyDescent="0.15">
      <c r="A27" s="28">
        <v>46468</v>
      </c>
      <c r="B27" s="33" t="str">
        <f t="shared" si="0"/>
        <v>月</v>
      </c>
      <c r="C27" s="34" t="s">
        <v>60</v>
      </c>
    </row>
    <row r="28" spans="1:4" x14ac:dyDescent="0.15">
      <c r="A28" s="28"/>
    </row>
    <row r="29" spans="1:4" x14ac:dyDescent="0.15">
      <c r="A29" s="28"/>
    </row>
    <row r="30" spans="1:4" x14ac:dyDescent="0.15">
      <c r="A30" s="28"/>
    </row>
    <row r="31" spans="1:4" x14ac:dyDescent="0.15">
      <c r="A31" s="28"/>
    </row>
    <row r="32" spans="1:4" x14ac:dyDescent="0.15">
      <c r="A32" s="28"/>
    </row>
    <row r="33" spans="1:1" x14ac:dyDescent="0.15">
      <c r="A33" s="28"/>
    </row>
    <row r="34" spans="1:1" x14ac:dyDescent="0.15">
      <c r="A34" s="28"/>
    </row>
    <row r="35" spans="1:1" x14ac:dyDescent="0.15">
      <c r="A35" s="28"/>
    </row>
    <row r="36" spans="1:1" x14ac:dyDescent="0.15">
      <c r="A36" s="28"/>
    </row>
    <row r="37" spans="1:1" x14ac:dyDescent="0.15">
      <c r="A37" s="28"/>
    </row>
    <row r="38" spans="1:1" x14ac:dyDescent="0.15">
      <c r="A38" s="28"/>
    </row>
    <row r="39" spans="1:1" x14ac:dyDescent="0.15">
      <c r="A39" s="28"/>
    </row>
    <row r="40" spans="1:1" x14ac:dyDescent="0.15">
      <c r="A40" s="28"/>
    </row>
    <row r="41" spans="1:1" x14ac:dyDescent="0.15">
      <c r="A41" s="28"/>
    </row>
    <row r="42" spans="1:1" x14ac:dyDescent="0.15">
      <c r="A42" s="28"/>
    </row>
    <row r="43" spans="1:1" x14ac:dyDescent="0.15">
      <c r="A43" s="28"/>
    </row>
    <row r="44" spans="1:1" x14ac:dyDescent="0.15">
      <c r="A44" s="28"/>
    </row>
    <row r="45" spans="1:1" x14ac:dyDescent="0.15">
      <c r="A45" s="28"/>
    </row>
    <row r="46" spans="1:1" x14ac:dyDescent="0.15">
      <c r="A46" s="28"/>
    </row>
    <row r="47" spans="1:1" x14ac:dyDescent="0.15">
      <c r="A47" s="28"/>
    </row>
    <row r="48" spans="1:1" x14ac:dyDescent="0.15">
      <c r="A48" s="28"/>
    </row>
    <row r="49" spans="1:1" x14ac:dyDescent="0.15">
      <c r="A49" s="28"/>
    </row>
    <row r="50" spans="1:1" x14ac:dyDescent="0.15">
      <c r="A50" s="28"/>
    </row>
    <row r="51" spans="1:1" x14ac:dyDescent="0.15">
      <c r="A51" s="28"/>
    </row>
    <row r="52" spans="1:1" x14ac:dyDescent="0.15">
      <c r="A52" s="28"/>
    </row>
    <row r="53" spans="1:1" x14ac:dyDescent="0.15">
      <c r="A53" s="28"/>
    </row>
    <row r="54" spans="1:1" x14ac:dyDescent="0.15">
      <c r="A54" s="28"/>
    </row>
    <row r="55" spans="1:1" x14ac:dyDescent="0.15">
      <c r="A55" s="28"/>
    </row>
    <row r="56" spans="1:1" x14ac:dyDescent="0.15">
      <c r="A56" s="28"/>
    </row>
    <row r="57" spans="1:1" x14ac:dyDescent="0.15">
      <c r="A57" s="28"/>
    </row>
    <row r="58" spans="1:1" x14ac:dyDescent="0.15">
      <c r="A58" s="28"/>
    </row>
    <row r="59" spans="1:1" x14ac:dyDescent="0.15">
      <c r="A59" s="28"/>
    </row>
    <row r="60" spans="1:1" x14ac:dyDescent="0.15">
      <c r="A60" s="28"/>
    </row>
    <row r="61" spans="1:1" x14ac:dyDescent="0.15">
      <c r="A61" s="28"/>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出勤表（表面）(裏面)</vt:lpstr>
      <vt:lpstr>出勤表（雇用の注意点）</vt:lpstr>
      <vt:lpstr>休日表</vt:lpstr>
      <vt:lpstr>'出勤表（表面）(裏面)'!Print_Area</vt:lpstr>
      <vt:lpstr>祝日</vt:lpstr>
    </vt:vector>
  </TitlesOfParts>
  <Company>東京農工大学工学教育部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認証３</dc:creator>
  <cp:lastModifiedBy>SEKINE Shinsuke</cp:lastModifiedBy>
  <cp:lastPrinted>2025-01-24T08:25:03Z</cp:lastPrinted>
  <dcterms:created xsi:type="dcterms:W3CDTF">2004-06-30T04:24:42Z</dcterms:created>
  <dcterms:modified xsi:type="dcterms:W3CDTF">2026-04-02T07:59:37Z</dcterms:modified>
</cp:coreProperties>
</file>