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1.win.pc.tuat.ac.jp\office-1\国際交流課\●国際交流課●\07_その他国際交流事務\e_English Translation check\05 翻訳・英語チェック\学務課\かがやく博士人材奨励奨学金\"/>
    </mc:Choice>
  </mc:AlternateContent>
  <bookViews>
    <workbookView xWindow="0" yWindow="0" windowWidth="28800" windowHeight="11760"/>
  </bookViews>
  <sheets>
    <sheet name="英文(訳）" sheetId="3" r:id="rId1"/>
    <sheet name="和文" sheetId="1" r:id="rId2"/>
  </sheets>
  <definedNames>
    <definedName name="_xlnm.Print_Area" localSheetId="1">和文!$A$1:$H$47</definedName>
  </definedNames>
  <calcPr calcId="191029"/>
</workbook>
</file>

<file path=xl/calcChain.xml><?xml version="1.0" encoding="utf-8"?>
<calcChain xmlns="http://schemas.openxmlformats.org/spreadsheetml/2006/main">
  <c r="H31" i="3" l="1"/>
  <c r="H48" i="3" l="1"/>
  <c r="H47" i="3"/>
  <c r="H45" i="3"/>
  <c r="H44" i="3"/>
  <c r="H43" i="3"/>
  <c r="H42" i="3"/>
  <c r="H34" i="3"/>
  <c r="H33" i="3"/>
  <c r="H32" i="3"/>
  <c r="G46" i="3"/>
  <c r="G36" i="3"/>
  <c r="G25" i="3"/>
  <c r="H27" i="3" s="1"/>
  <c r="H35" i="3"/>
  <c r="H20" i="3"/>
  <c r="H21" i="3"/>
  <c r="H22" i="3"/>
  <c r="H23" i="3"/>
  <c r="H24" i="3"/>
  <c r="H19" i="3"/>
  <c r="H46" i="3" l="1"/>
  <c r="H36" i="3"/>
  <c r="H37" i="3" s="1"/>
  <c r="H38" i="3" s="1"/>
  <c r="H25" i="3"/>
  <c r="H26" i="3" s="1"/>
  <c r="F33" i="1"/>
  <c r="F21" i="1"/>
  <c r="G20" i="1"/>
  <c r="F44" i="1"/>
  <c r="G32" i="1"/>
  <c r="G19" i="1"/>
  <c r="G43" i="1"/>
  <c r="G31" i="1"/>
  <c r="G18" i="1"/>
  <c r="G42" i="1"/>
  <c r="G30" i="1"/>
  <c r="G17" i="1"/>
  <c r="G41" i="1"/>
  <c r="G29" i="1"/>
  <c r="G16" i="1"/>
  <c r="G40" i="1"/>
  <c r="G28" i="1"/>
  <c r="G15" i="1"/>
  <c r="G22" i="1" l="1"/>
  <c r="G23" i="1" s="1"/>
  <c r="G45" i="1"/>
  <c r="G46" i="1" s="1"/>
  <c r="G34" i="1"/>
  <c r="G35" i="1" s="1"/>
  <c r="G21" i="1"/>
  <c r="G33" i="1"/>
  <c r="G44" i="1"/>
</calcChain>
</file>

<file path=xl/comments1.xml><?xml version="1.0" encoding="utf-8"?>
<comments xmlns="http://schemas.openxmlformats.org/spreadsheetml/2006/main">
  <authors>
    <author>事務局</author>
  </authors>
  <commentList>
    <comment ref="B13" authorId="0" shapeId="0">
      <text>
        <r>
          <rPr>
            <sz val="9"/>
            <color indexed="81"/>
            <rFont val="MS P ゴシック"/>
            <family val="3"/>
            <charset val="128"/>
          </rPr>
          <t>黒嶋係長：
ご相談させていただきました③の「評価評号を「合※」「Ｐ」に記載して下さい」の文章について英語版の方は、「評価評号」を "the total number of credits earned"（取得単位数）に変更しました。（赤字箇所です）
日本語は、ファイルに保護がかかっており、編集等ができなかったため、「評価評号」のそのままになっております。
国際交流室　李</t>
        </r>
      </text>
    </comment>
  </commentList>
</comments>
</file>

<file path=xl/sharedStrings.xml><?xml version="1.0" encoding="utf-8"?>
<sst xmlns="http://schemas.openxmlformats.org/spreadsheetml/2006/main" count="198" uniqueCount="88">
  <si>
    <t>標準化GPA計算書</t>
    <rPh sb="0" eb="3">
      <t>ヒョウジュンカ</t>
    </rPh>
    <rPh sb="6" eb="9">
      <t>ケイサンショ</t>
    </rPh>
    <phoneticPr fontId="3"/>
  </si>
  <si>
    <t>大学：</t>
    <rPh sb="0" eb="2">
      <t>ダイガク</t>
    </rPh>
    <phoneticPr fontId="3"/>
  </si>
  <si>
    <t>学部：</t>
    <rPh sb="0" eb="1">
      <t>ガク</t>
    </rPh>
    <rPh sb="1" eb="2">
      <t>ブ</t>
    </rPh>
    <phoneticPr fontId="3"/>
  </si>
  <si>
    <t>学年：</t>
    <rPh sb="0" eb="2">
      <t>ガクネン</t>
    </rPh>
    <phoneticPr fontId="3"/>
  </si>
  <si>
    <t>氏名：</t>
    <rPh sb="0" eb="2">
      <t>シメイ</t>
    </rPh>
    <phoneticPr fontId="3"/>
  </si>
  <si>
    <t>評価評号</t>
    <rPh sb="0" eb="2">
      <t>ヒョウカ</t>
    </rPh>
    <rPh sb="2" eb="3">
      <t>ヒョウ</t>
    </rPh>
    <rPh sb="3" eb="4">
      <t>ゴウ</t>
    </rPh>
    <phoneticPr fontId="3"/>
  </si>
  <si>
    <t>Point</t>
    <phoneticPr fontId="3"/>
  </si>
  <si>
    <t>取得単位数</t>
    <rPh sb="0" eb="2">
      <t>シュトク</t>
    </rPh>
    <rPh sb="2" eb="5">
      <t>タンイスウ</t>
    </rPh>
    <phoneticPr fontId="3"/>
  </si>
  <si>
    <t>Quality　Point</t>
    <phoneticPr fontId="3"/>
  </si>
  <si>
    <t>秀</t>
    <rPh sb="0" eb="1">
      <t>シュウ</t>
    </rPh>
    <phoneticPr fontId="3"/>
  </si>
  <si>
    <t>AA</t>
    <phoneticPr fontId="3"/>
  </si>
  <si>
    <t>S</t>
    <phoneticPr fontId="3"/>
  </si>
  <si>
    <t>A</t>
    <phoneticPr fontId="3"/>
  </si>
  <si>
    <t>AA</t>
    <phoneticPr fontId="3"/>
  </si>
  <si>
    <t>S</t>
    <phoneticPr fontId="3"/>
  </si>
  <si>
    <t>A</t>
    <phoneticPr fontId="3"/>
  </si>
  <si>
    <t>優</t>
    <rPh sb="0" eb="1">
      <t>ユウ</t>
    </rPh>
    <phoneticPr fontId="3"/>
  </si>
  <si>
    <t>A</t>
    <phoneticPr fontId="3"/>
  </si>
  <si>
    <t>S</t>
    <phoneticPr fontId="3"/>
  </si>
  <si>
    <t>A</t>
    <phoneticPr fontId="3"/>
  </si>
  <si>
    <t>B</t>
    <phoneticPr fontId="3"/>
  </si>
  <si>
    <t>B</t>
    <phoneticPr fontId="3"/>
  </si>
  <si>
    <t>良</t>
    <rPh sb="0" eb="1">
      <t>リョウ</t>
    </rPh>
    <phoneticPr fontId="3"/>
  </si>
  <si>
    <t>B</t>
    <phoneticPr fontId="3"/>
  </si>
  <si>
    <t>A</t>
    <phoneticPr fontId="3"/>
  </si>
  <si>
    <t>C</t>
    <phoneticPr fontId="3"/>
  </si>
  <si>
    <t>可</t>
    <rPh sb="0" eb="1">
      <t>カ</t>
    </rPh>
    <phoneticPr fontId="3"/>
  </si>
  <si>
    <t>C</t>
    <phoneticPr fontId="3"/>
  </si>
  <si>
    <t>B</t>
    <phoneticPr fontId="3"/>
  </si>
  <si>
    <t>D</t>
    <phoneticPr fontId="3"/>
  </si>
  <si>
    <t>合</t>
    <rPh sb="0" eb="1">
      <t>ゴウ</t>
    </rPh>
    <phoneticPr fontId="3"/>
  </si>
  <si>
    <t>P</t>
    <phoneticPr fontId="3"/>
  </si>
  <si>
    <t>P</t>
    <phoneticPr fontId="3"/>
  </si>
  <si>
    <t>D</t>
    <phoneticPr fontId="3"/>
  </si>
  <si>
    <t>P</t>
    <phoneticPr fontId="3"/>
  </si>
  <si>
    <t>合計</t>
  </si>
  <si>
    <t>P</t>
    <phoneticPr fontId="3"/>
  </si>
  <si>
    <t>合計</t>
    <rPh sb="0" eb="2">
      <t>ゴウケイ</t>
    </rPh>
    <phoneticPr fontId="3"/>
  </si>
  <si>
    <t>GPA</t>
    <phoneticPr fontId="3"/>
  </si>
  <si>
    <t>GPA</t>
    <phoneticPr fontId="3"/>
  </si>
  <si>
    <t>標準化GPA</t>
    <rPh sb="0" eb="3">
      <t>ヒョウジュンカ</t>
    </rPh>
    <phoneticPr fontId="3"/>
  </si>
  <si>
    <t>≪5段階評価の大学≫</t>
    <rPh sb="2" eb="4">
      <t>ダンカイ</t>
    </rPh>
    <rPh sb="4" eb="6">
      <t>ヒョウカ</t>
    </rPh>
    <rPh sb="7" eb="9">
      <t>ダイガク</t>
    </rPh>
    <phoneticPr fontId="3"/>
  </si>
  <si>
    <t>≪4段階評価の大学≫</t>
    <rPh sb="2" eb="4">
      <t>ダンカイ</t>
    </rPh>
    <rPh sb="4" eb="6">
      <t>ヒョウカ</t>
    </rPh>
    <rPh sb="7" eb="9">
      <t>ダイガク</t>
    </rPh>
    <phoneticPr fontId="3"/>
  </si>
  <si>
    <t>≪3段階評価の大学≫</t>
    <rPh sb="2" eb="4">
      <t>ダンカイ</t>
    </rPh>
    <rPh sb="4" eb="6">
      <t>ヒョウカ</t>
    </rPh>
    <rPh sb="7" eb="9">
      <t>ダイガク</t>
    </rPh>
    <phoneticPr fontId="3"/>
  </si>
  <si>
    <t>【記載方法】</t>
    <rPh sb="1" eb="3">
      <t>キサイ</t>
    </rPh>
    <rPh sb="3" eb="5">
      <t>ホウホウ</t>
    </rPh>
    <phoneticPr fontId="1"/>
  </si>
  <si>
    <t>①大学ごとに段階評価（５、４、３段階）が異なります。下記いずれかの対応する段階評価を選択します。</t>
    <rPh sb="8" eb="10">
      <t>ヒョウカ</t>
    </rPh>
    <phoneticPr fontId="1"/>
  </si>
  <si>
    <t>合※</t>
    <rPh sb="0" eb="1">
      <t>ゴウ</t>
    </rPh>
    <phoneticPr fontId="3"/>
  </si>
  <si>
    <t>-</t>
    <phoneticPr fontId="1"/>
  </si>
  <si>
    <t>②大学ごとに評価評号が異なります。対応する取得単位数の枠（黄色のセル）に取得単位数（取得科目数ではなく単位数）の合計を入力して下さい。黄色のセル以外への入力は不可とします。取得単位数は入学からの現在までの通算で入力して下さい。（例：4単位の科目と2単位の科目がそれぞれ1つあった場合⇒4+2＝6を入力）</t>
    <rPh sb="21" eb="23">
      <t>シュトク</t>
    </rPh>
    <rPh sb="23" eb="26">
      <t>タンイスウ</t>
    </rPh>
    <rPh sb="29" eb="31">
      <t>キイロ</t>
    </rPh>
    <rPh sb="56" eb="58">
      <t>ゴウケイ</t>
    </rPh>
    <rPh sb="67" eb="69">
      <t>キイロ</t>
    </rPh>
    <rPh sb="72" eb="74">
      <t>イガイ</t>
    </rPh>
    <rPh sb="76" eb="78">
      <t>ニュウリョク</t>
    </rPh>
    <rPh sb="79" eb="81">
      <t>フカ</t>
    </rPh>
    <rPh sb="86" eb="88">
      <t>シュトク</t>
    </rPh>
    <rPh sb="88" eb="91">
      <t>タンイスウ</t>
    </rPh>
    <rPh sb="114" eb="115">
      <t>レイ</t>
    </rPh>
    <rPh sb="117" eb="119">
      <t>タンイ</t>
    </rPh>
    <rPh sb="120" eb="122">
      <t>カモク</t>
    </rPh>
    <rPh sb="124" eb="126">
      <t>タンイ</t>
    </rPh>
    <rPh sb="127" eb="129">
      <t>カモク</t>
    </rPh>
    <rPh sb="139" eb="141">
      <t>バアイ</t>
    </rPh>
    <rPh sb="148" eb="150">
      <t>ニュウリョク</t>
    </rPh>
    <phoneticPr fontId="1"/>
  </si>
  <si>
    <t>③成績結果が合格のみで評価が無い場合は評価評号を「合※」「P」に記載して下さい。</t>
    <rPh sb="32" eb="34">
      <t>キサイ</t>
    </rPh>
    <phoneticPr fontId="1"/>
  </si>
  <si>
    <t>④ご自身の成績表の取得単位数と下記表の合計取得単位数（オレンジ色のセル）が一致することを確認して下さい。</t>
    <rPh sb="2" eb="4">
      <t>ジシン</t>
    </rPh>
    <rPh sb="15" eb="17">
      <t>カキ</t>
    </rPh>
    <rPh sb="17" eb="18">
      <t>ヒョウ</t>
    </rPh>
    <rPh sb="21" eb="23">
      <t>シュトク</t>
    </rPh>
    <rPh sb="31" eb="32">
      <t>イロ</t>
    </rPh>
    <rPh sb="37" eb="39">
      <t>イッチ</t>
    </rPh>
    <phoneticPr fontId="1"/>
  </si>
  <si>
    <t>①</t>
    <phoneticPr fontId="1"/>
  </si>
  <si>
    <t>②</t>
    <phoneticPr fontId="1"/>
  </si>
  <si>
    <t>③</t>
    <phoneticPr fontId="1"/>
  </si>
  <si>
    <t>④</t>
    <phoneticPr fontId="1"/>
  </si>
  <si>
    <t>《Universities with a 5-point scale》</t>
    <phoneticPr fontId="1"/>
  </si>
  <si>
    <t>Point</t>
    <phoneticPr fontId="1"/>
  </si>
  <si>
    <t>Quality Point</t>
    <phoneticPr fontId="1"/>
  </si>
  <si>
    <t>AA</t>
    <phoneticPr fontId="1"/>
  </si>
  <si>
    <t>S</t>
    <phoneticPr fontId="1"/>
  </si>
  <si>
    <t>A</t>
    <phoneticPr fontId="1"/>
  </si>
  <si>
    <t>B</t>
    <phoneticPr fontId="1"/>
  </si>
  <si>
    <t>C</t>
    <phoneticPr fontId="1"/>
  </si>
  <si>
    <t>D</t>
    <phoneticPr fontId="1"/>
  </si>
  <si>
    <t>P</t>
    <phoneticPr fontId="1"/>
  </si>
  <si>
    <t>GPA</t>
    <phoneticPr fontId="1"/>
  </si>
  <si>
    <t>Standardized GPA</t>
  </si>
  <si>
    <t>《Universities with a 4-point scale》</t>
    <phoneticPr fontId="1"/>
  </si>
  <si>
    <t>《Universities with a 3-point scale》</t>
    <phoneticPr fontId="1"/>
  </si>
  <si>
    <t>University:</t>
    <phoneticPr fontId="1"/>
  </si>
  <si>
    <t>Department:</t>
    <phoneticPr fontId="1"/>
  </si>
  <si>
    <t>Name:</t>
    <phoneticPr fontId="1"/>
  </si>
  <si>
    <t>Standardized GPA Calculator</t>
    <phoneticPr fontId="1"/>
  </si>
  <si>
    <t>Academic year:</t>
    <phoneticPr fontId="1"/>
  </si>
  <si>
    <t>[How to use the calculator】</t>
    <phoneticPr fontId="1"/>
  </si>
  <si>
    <t>Total</t>
    <phoneticPr fontId="1"/>
  </si>
  <si>
    <t>Grading Letters/Numbers</t>
    <phoneticPr fontId="1"/>
  </si>
  <si>
    <t>Number of Credits Earned</t>
    <phoneticPr fontId="1"/>
  </si>
  <si>
    <t>Fare</t>
    <phoneticPr fontId="1"/>
  </si>
  <si>
    <t>Excellent</t>
    <phoneticPr fontId="1"/>
  </si>
  <si>
    <t>Very good</t>
    <phoneticPr fontId="1"/>
  </si>
  <si>
    <t>Good</t>
    <phoneticPr fontId="1"/>
  </si>
  <si>
    <t>Passing</t>
    <phoneticPr fontId="1"/>
  </si>
  <si>
    <t>Passing※</t>
    <phoneticPr fontId="1"/>
  </si>
  <si>
    <t>Each university has a different grading scale (5-point scale, 4-point scale, or 3-point scale). Select one of the following tables that matches your university grading system.</t>
    <phoneticPr fontId="1"/>
  </si>
  <si>
    <t>Each university uses different grading letters/numbers for evaluation. Write the number of credits earned (not the number of courses taken) in the corresponding "Number of Credits Earned" boxes (yellow cells). Please do not write in cells other than the yellow cells. About the "Number of Credits Earned", it is the sum of credits you have earned from the point you enrolled in the university until now. For example, if you have completed one course with 4 credits and one course with 2 credits, write "6" (4 + 2 = 6).</t>
    <phoneticPr fontId="1"/>
  </si>
  <si>
    <r>
      <t>If the evaluation result was a "P" (passing) based on a pass/fail system and not on a scaled evaluation system, please write</t>
    </r>
    <r>
      <rPr>
        <b/>
        <sz val="11"/>
        <color rgb="FFFF0000"/>
        <rFont val="ＭＳ Ｐゴシック"/>
        <family val="3"/>
        <charset val="128"/>
        <scheme val="minor"/>
      </rPr>
      <t xml:space="preserve"> the total number of credits earned</t>
    </r>
    <r>
      <rPr>
        <b/>
        <sz val="11"/>
        <color theme="1"/>
        <rFont val="ＭＳ Ｐゴシック"/>
        <family val="3"/>
        <charset val="128"/>
        <scheme val="minor"/>
      </rPr>
      <t xml:space="preserve"> in the corresponding "Number of Credits Earned" boxes in the "Passing※" row.</t>
    </r>
    <phoneticPr fontId="1"/>
  </si>
  <si>
    <t>Please make sure that the number of credits earned which shows on your academic transcript matches the number in the "Total Number of Credits Earned" in the tables below (orange cells).</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</si>
</sst>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 "/>
  </numFmts>
  <fonts count="11">
    <font>
      <sz val="11"/>
      <color theme="1"/>
      <name val="ＭＳ Ｐゴシック"/>
      <family val="2"/>
      <charset val="128"/>
      <scheme val="minor"/>
    </font>
    <font>
      <sz val="6"/>
      <name val="ＭＳ Ｐゴシック"/>
      <family val="2"/>
      <charset val="128"/>
      <scheme val="minor"/>
    </font>
    <font>
      <b/>
      <sz val="14"/>
      <color theme="1"/>
      <name val="ＭＳ Ｐゴシック"/>
      <family val="3"/>
      <charset val="128"/>
      <scheme val="minor"/>
    </font>
    <font>
      <sz val="6"/>
      <name val="ＭＳ Ｐゴシック"/>
      <family val="3"/>
      <charset val="128"/>
    </font>
    <font>
      <b/>
      <sz val="11"/>
      <color theme="1"/>
      <name val="ＭＳ Ｐゴシック"/>
      <family val="3"/>
      <charset val="128"/>
      <scheme val="minor"/>
    </font>
    <font>
      <sz val="14"/>
      <color theme="1"/>
      <name val="ＭＳ Ｐゴシック"/>
      <family val="3"/>
      <charset val="128"/>
      <scheme val="minor"/>
    </font>
    <font>
      <b/>
      <sz val="16"/>
      <color theme="1"/>
      <name val="ＭＳ Ｐゴシック"/>
      <family val="3"/>
      <charset val="128"/>
      <scheme val="minor"/>
    </font>
    <font>
      <b/>
      <sz val="11"/>
      <name val="ＭＳ Ｐゴシック"/>
      <family val="3"/>
      <charset val="128"/>
      <scheme val="minor"/>
    </font>
    <font>
      <sz val="11"/>
      <color theme="1"/>
      <name val="ＭＳ Ｐゴシック"/>
      <family val="3"/>
      <charset val="128"/>
      <scheme val="minor"/>
    </font>
    <font>
      <b/>
      <sz val="11"/>
      <color rgb="FFFF0000"/>
      <name val="ＭＳ Ｐゴシック"/>
      <family val="3"/>
      <charset val="128"/>
      <scheme val="minor"/>
    </font>
    <font>
      <sz val="9"/>
      <color indexed="81"/>
      <name val="MS P ゴシック"/>
      <family val="3"/>
      <charset val="128"/>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0" tint="-4.9989318521683403E-2"/>
        <bgColor indexed="64"/>
      </patternFill>
    </fill>
  </fills>
  <borders count="30">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87">
    <xf numFmtId="0" fontId="0" fillId="0" borderId="0" xfId="0">
      <alignment vertical="center"/>
    </xf>
    <xf numFmtId="0" fontId="0" fillId="3" borderId="0" xfId="0" applyFill="1">
      <alignment vertical="center"/>
    </xf>
    <xf numFmtId="0" fontId="4" fillId="3" borderId="0" xfId="0" applyFont="1" applyFill="1" applyBorder="1" applyAlignment="1">
      <alignment horizontal="left" vertical="center" wrapText="1"/>
    </xf>
    <xf numFmtId="0" fontId="4" fillId="3" borderId="0" xfId="0" applyFont="1" applyFill="1" applyAlignment="1">
      <alignment horizontal="left" vertical="top" wrapText="1"/>
    </xf>
    <xf numFmtId="0" fontId="2" fillId="3" borderId="0" xfId="0" applyFont="1" applyFill="1">
      <alignment vertical="center"/>
    </xf>
    <xf numFmtId="0" fontId="0" fillId="3" borderId="0" xfId="0" applyFont="1" applyFill="1">
      <alignment vertical="center"/>
    </xf>
    <xf numFmtId="0" fontId="5" fillId="3" borderId="0" xfId="0" applyFont="1" applyFill="1">
      <alignment vertical="center"/>
    </xf>
    <xf numFmtId="0" fontId="5" fillId="3" borderId="0" xfId="0" applyFont="1" applyFill="1" applyAlignment="1">
      <alignment horizontal="center" vertical="center"/>
    </xf>
    <xf numFmtId="0" fontId="5" fillId="2" borderId="5" xfId="0" applyFont="1" applyFill="1" applyBorder="1" applyAlignment="1" applyProtection="1">
      <alignment horizontal="center" vertical="center"/>
      <protection locked="0"/>
    </xf>
    <xf numFmtId="0" fontId="5" fillId="2" borderId="8" xfId="0" applyFont="1" applyFill="1" applyBorder="1" applyAlignment="1" applyProtection="1">
      <alignment horizontal="center" vertical="center"/>
      <protection locked="0"/>
    </xf>
    <xf numFmtId="0" fontId="5" fillId="2" borderId="22" xfId="0" applyFont="1" applyFill="1" applyBorder="1" applyAlignment="1" applyProtection="1">
      <alignment horizontal="center" vertical="center"/>
      <protection locked="0"/>
    </xf>
    <xf numFmtId="0" fontId="5" fillId="2" borderId="13" xfId="0" applyFont="1" applyFill="1" applyBorder="1" applyAlignment="1" applyProtection="1">
      <alignment horizontal="center" vertical="center"/>
      <protection locked="0"/>
    </xf>
    <xf numFmtId="0" fontId="2" fillId="3" borderId="0" xfId="0" applyFont="1" applyFill="1" applyBorder="1" applyAlignment="1">
      <alignment vertical="center"/>
    </xf>
    <xf numFmtId="0" fontId="0" fillId="3" borderId="0" xfId="0" applyFill="1" applyBorder="1">
      <alignment vertical="center"/>
    </xf>
    <xf numFmtId="0" fontId="0" fillId="3" borderId="0" xfId="0" applyFill="1" applyBorder="1" applyAlignment="1" applyProtection="1">
      <alignment vertical="center"/>
      <protection locked="0"/>
    </xf>
    <xf numFmtId="0" fontId="2" fillId="3" borderId="0" xfId="0" applyFont="1" applyFill="1" applyBorder="1" applyAlignment="1" applyProtection="1">
      <alignment vertical="center" shrinkToFit="1"/>
      <protection locked="0"/>
    </xf>
    <xf numFmtId="0" fontId="4" fillId="3" borderId="0" xfId="0" applyFont="1" applyFill="1" applyBorder="1" applyAlignment="1" applyProtection="1">
      <alignment vertical="center"/>
    </xf>
    <xf numFmtId="0" fontId="5" fillId="4" borderId="20" xfId="0" applyFont="1" applyFill="1" applyBorder="1" applyAlignment="1" applyProtection="1">
      <alignment horizontal="center" vertical="center"/>
    </xf>
    <xf numFmtId="0" fontId="5" fillId="4" borderId="17" xfId="0" applyFont="1" applyFill="1" applyBorder="1" applyAlignment="1" applyProtection="1">
      <alignment horizontal="center" vertical="center"/>
    </xf>
    <xf numFmtId="0" fontId="4" fillId="3" borderId="0" xfId="0" applyFont="1" applyFill="1" applyBorder="1">
      <alignment vertical="center"/>
    </xf>
    <xf numFmtId="0" fontId="0" fillId="5" borderId="1" xfId="0" applyFont="1" applyFill="1" applyBorder="1" applyAlignment="1">
      <alignment horizontal="center" vertical="center"/>
    </xf>
    <xf numFmtId="0" fontId="0" fillId="5" borderId="2" xfId="0" applyFont="1" applyFill="1" applyBorder="1" applyAlignment="1">
      <alignment horizontal="center" vertical="center" wrapText="1"/>
    </xf>
    <xf numFmtId="0" fontId="0" fillId="5" borderId="3" xfId="0" applyFont="1" applyFill="1" applyBorder="1" applyAlignment="1">
      <alignment horizontal="center" vertical="center" wrapText="1"/>
    </xf>
    <xf numFmtId="0" fontId="5" fillId="5" borderId="4" xfId="0" applyFont="1" applyFill="1" applyBorder="1" applyAlignment="1">
      <alignment horizontal="center" vertical="center"/>
    </xf>
    <xf numFmtId="0" fontId="5" fillId="5" borderId="5" xfId="0" applyFont="1" applyFill="1" applyBorder="1" applyAlignment="1">
      <alignment horizontal="center" vertical="center"/>
    </xf>
    <xf numFmtId="0" fontId="5" fillId="5" borderId="6" xfId="0" applyFont="1" applyFill="1" applyBorder="1" applyAlignment="1">
      <alignment horizontal="center" vertical="center"/>
    </xf>
    <xf numFmtId="0" fontId="5" fillId="5" borderId="7" xfId="0" applyFont="1" applyFill="1" applyBorder="1" applyAlignment="1">
      <alignment horizontal="center" vertical="center"/>
    </xf>
    <xf numFmtId="0" fontId="5" fillId="5" borderId="8" xfId="0" applyFont="1" applyFill="1" applyBorder="1" applyAlignment="1">
      <alignment horizontal="center" vertical="center"/>
    </xf>
    <xf numFmtId="0" fontId="5" fillId="5" borderId="9" xfId="0" applyFont="1" applyFill="1" applyBorder="1" applyAlignment="1">
      <alignment horizontal="center" vertical="center"/>
    </xf>
    <xf numFmtId="0" fontId="5" fillId="5" borderId="19" xfId="0" applyFont="1" applyFill="1" applyBorder="1" applyAlignment="1">
      <alignment horizontal="center" vertical="center"/>
    </xf>
    <xf numFmtId="0" fontId="5" fillId="5" borderId="20" xfId="0" applyFont="1" applyFill="1" applyBorder="1" applyAlignment="1">
      <alignment horizontal="center" vertical="center"/>
    </xf>
    <xf numFmtId="0" fontId="5" fillId="5" borderId="21" xfId="0" applyFont="1" applyFill="1" applyBorder="1" applyAlignment="1">
      <alignment horizontal="center" vertical="center"/>
    </xf>
    <xf numFmtId="0" fontId="5" fillId="5" borderId="14" xfId="0" applyFont="1" applyFill="1" applyBorder="1" applyAlignment="1">
      <alignment horizontal="center" vertical="center"/>
    </xf>
    <xf numFmtId="0" fontId="5" fillId="5" borderId="13" xfId="0" applyFont="1" applyFill="1" applyBorder="1" applyAlignment="1">
      <alignment horizontal="center" vertical="center"/>
    </xf>
    <xf numFmtId="0" fontId="5" fillId="5" borderId="15" xfId="0" applyFont="1" applyFill="1" applyBorder="1" applyAlignment="1">
      <alignment horizontal="center" vertical="center"/>
    </xf>
    <xf numFmtId="0" fontId="5" fillId="5" borderId="10" xfId="0" applyFont="1" applyFill="1" applyBorder="1" applyAlignment="1">
      <alignment horizontal="center" vertical="center"/>
    </xf>
    <xf numFmtId="0" fontId="5" fillId="5" borderId="11" xfId="0" applyFont="1" applyFill="1" applyBorder="1" applyAlignment="1">
      <alignment horizontal="center" vertical="center"/>
    </xf>
    <xf numFmtId="0" fontId="5" fillId="5" borderId="12" xfId="0" applyFont="1" applyFill="1" applyBorder="1" applyAlignment="1">
      <alignment horizontal="center" vertical="center"/>
    </xf>
    <xf numFmtId="0" fontId="5" fillId="5" borderId="16" xfId="0" applyFont="1" applyFill="1" applyBorder="1" applyAlignment="1">
      <alignment horizontal="center" vertical="center"/>
    </xf>
    <xf numFmtId="0" fontId="5" fillId="5" borderId="18" xfId="0" applyFont="1" applyFill="1" applyBorder="1" applyAlignment="1">
      <alignment horizontal="center" vertical="center"/>
    </xf>
    <xf numFmtId="0" fontId="6" fillId="3" borderId="0" xfId="0" applyFont="1" applyFill="1" applyBorder="1" applyAlignment="1">
      <alignment vertical="center"/>
    </xf>
    <xf numFmtId="0" fontId="5" fillId="3" borderId="0" xfId="0" applyFont="1" applyFill="1" applyBorder="1">
      <alignment vertical="center"/>
    </xf>
    <xf numFmtId="0" fontId="4" fillId="3" borderId="0" xfId="0" applyFont="1" applyFill="1" applyBorder="1" applyAlignment="1" applyProtection="1">
      <alignment horizontal="right" vertical="center" wrapText="1"/>
    </xf>
    <xf numFmtId="0" fontId="4" fillId="3" borderId="0" xfId="0" applyFont="1" applyFill="1" applyBorder="1" applyAlignment="1" applyProtection="1">
      <alignment horizontal="right" vertical="center"/>
    </xf>
    <xf numFmtId="0" fontId="2" fillId="2" borderId="0" xfId="0" applyFont="1" applyFill="1" applyBorder="1" applyAlignment="1" applyProtection="1">
      <alignment vertical="center" shrinkToFit="1"/>
      <protection locked="0"/>
    </xf>
    <xf numFmtId="0" fontId="5" fillId="5" borderId="26" xfId="0" applyFont="1" applyFill="1" applyBorder="1" applyAlignment="1">
      <alignment horizontal="center" vertical="center"/>
    </xf>
    <xf numFmtId="0" fontId="2" fillId="5" borderId="26" xfId="0" applyFont="1" applyFill="1" applyBorder="1" applyAlignment="1">
      <alignment horizontal="center" vertical="center"/>
    </xf>
    <xf numFmtId="2" fontId="2" fillId="5" borderId="25" xfId="0" applyNumberFormat="1" applyFont="1" applyFill="1" applyBorder="1" applyAlignment="1" applyProtection="1">
      <alignment horizontal="center" vertical="center"/>
      <protection hidden="1"/>
    </xf>
    <xf numFmtId="2" fontId="2" fillId="5" borderId="26" xfId="0" applyNumberFormat="1" applyFont="1" applyFill="1" applyBorder="1" applyAlignment="1" applyProtection="1">
      <alignment horizontal="center" vertical="center"/>
      <protection hidden="1"/>
    </xf>
    <xf numFmtId="0" fontId="0" fillId="0" borderId="8" xfId="0" applyBorder="1" applyAlignment="1">
      <alignment horizontal="center" vertical="center"/>
    </xf>
    <xf numFmtId="0" fontId="8" fillId="0" borderId="8" xfId="0" applyFont="1" applyBorder="1" applyAlignment="1">
      <alignment horizontal="center" vertical="center"/>
    </xf>
    <xf numFmtId="0" fontId="0" fillId="0" borderId="0" xfId="0" applyBorder="1" applyAlignment="1">
      <alignment horizontal="center" vertical="center"/>
    </xf>
    <xf numFmtId="0" fontId="8" fillId="0" borderId="0" xfId="0" applyFont="1" applyBorder="1" applyAlignment="1">
      <alignment horizontal="center" vertical="center"/>
    </xf>
    <xf numFmtId="0" fontId="0" fillId="0" borderId="0" xfId="0" applyFill="1" applyBorder="1" applyAlignment="1">
      <alignment horizontal="center" vertical="center"/>
    </xf>
    <xf numFmtId="0" fontId="0" fillId="0" borderId="0" xfId="0" applyBorder="1">
      <alignment vertical="center"/>
    </xf>
    <xf numFmtId="0" fontId="0" fillId="0" borderId="29" xfId="0" applyFill="1" applyBorder="1" applyAlignment="1">
      <alignment horizontal="center" vertical="center"/>
    </xf>
    <xf numFmtId="0" fontId="0" fillId="0" borderId="8" xfId="0" applyBorder="1" applyAlignment="1">
      <alignment horizontal="center" vertical="center"/>
    </xf>
    <xf numFmtId="0" fontId="0" fillId="0" borderId="0" xfId="0" applyAlignment="1">
      <alignment vertical="center" wrapText="1"/>
    </xf>
    <xf numFmtId="0" fontId="0" fillId="2" borderId="8" xfId="0" applyFill="1" applyBorder="1" applyAlignment="1">
      <alignment horizontal="center" vertical="center"/>
    </xf>
    <xf numFmtId="0" fontId="0" fillId="4" borderId="8" xfId="0" applyFill="1" applyBorder="1" applyAlignment="1">
      <alignment horizontal="center" vertical="center"/>
    </xf>
    <xf numFmtId="0" fontId="4" fillId="0" borderId="0" xfId="0" applyFont="1">
      <alignment vertical="center"/>
    </xf>
    <xf numFmtId="0" fontId="4" fillId="2" borderId="0" xfId="0" applyFont="1" applyFill="1">
      <alignment vertical="center"/>
    </xf>
    <xf numFmtId="0" fontId="4" fillId="0" borderId="0" xfId="0" applyFont="1" applyFill="1" applyAlignment="1">
      <alignment horizontal="right" vertical="center"/>
    </xf>
    <xf numFmtId="176" fontId="4" fillId="0" borderId="8" xfId="0" applyNumberFormat="1"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vertical="top"/>
    </xf>
    <xf numFmtId="0" fontId="0" fillId="2" borderId="0" xfId="0" applyFill="1" applyBorder="1" applyAlignment="1" applyProtection="1">
      <alignment horizontal="center" vertical="center"/>
      <protection locked="0"/>
    </xf>
    <xf numFmtId="0" fontId="4" fillId="0" borderId="0" xfId="0" applyFont="1" applyAlignment="1">
      <alignment horizontal="left" vertical="top" wrapText="1"/>
    </xf>
    <xf numFmtId="0" fontId="0" fillId="0" borderId="27" xfId="0" applyFill="1" applyBorder="1" applyAlignment="1">
      <alignment horizontal="center" vertical="center"/>
    </xf>
    <xf numFmtId="0" fontId="0" fillId="0" borderId="28" xfId="0" applyFill="1" applyBorder="1" applyAlignment="1">
      <alignment horizontal="center" vertical="center"/>
    </xf>
    <xf numFmtId="0" fontId="0" fillId="0" borderId="29" xfId="0" applyFill="1" applyBorder="1" applyAlignment="1">
      <alignment horizontal="center" vertical="center"/>
    </xf>
    <xf numFmtId="0" fontId="0" fillId="0" borderId="8" xfId="0" applyBorder="1" applyAlignment="1">
      <alignment horizontal="center" vertical="center"/>
    </xf>
    <xf numFmtId="0" fontId="0" fillId="0" borderId="0" xfId="0" applyBorder="1" applyAlignment="1">
      <alignment horizontal="center" vertical="center"/>
    </xf>
    <xf numFmtId="0" fontId="0" fillId="0" borderId="27" xfId="0" applyBorder="1" applyAlignment="1">
      <alignment horizontal="center" vertical="center"/>
    </xf>
    <xf numFmtId="0" fontId="0" fillId="0" borderId="29" xfId="0" applyBorder="1" applyAlignment="1">
      <alignment horizontal="center" vertical="center"/>
    </xf>
    <xf numFmtId="0" fontId="2" fillId="3" borderId="0" xfId="0" applyFont="1" applyFill="1" applyBorder="1" applyAlignment="1">
      <alignment horizontal="center" vertical="center"/>
    </xf>
    <xf numFmtId="0" fontId="5" fillId="5" borderId="23" xfId="0" applyFont="1" applyFill="1" applyBorder="1" applyAlignment="1">
      <alignment horizontal="center" vertical="center"/>
    </xf>
    <xf numFmtId="0" fontId="5" fillId="5" borderId="24" xfId="0" applyFont="1" applyFill="1" applyBorder="1" applyAlignment="1">
      <alignment horizontal="center" vertical="center"/>
    </xf>
    <xf numFmtId="0" fontId="5" fillId="5" borderId="25" xfId="0" applyFont="1" applyFill="1" applyBorder="1" applyAlignment="1">
      <alignment horizontal="center" vertical="center"/>
    </xf>
    <xf numFmtId="0" fontId="7" fillId="3" borderId="0" xfId="0" applyFont="1" applyFill="1" applyBorder="1" applyAlignment="1">
      <alignment horizontal="left" vertical="center" wrapText="1"/>
    </xf>
    <xf numFmtId="0" fontId="4" fillId="3" borderId="0" xfId="0" applyFont="1" applyFill="1" applyBorder="1" applyAlignment="1">
      <alignment horizontal="left" vertical="center" wrapText="1"/>
    </xf>
    <xf numFmtId="0" fontId="0" fillId="5" borderId="1" xfId="0" applyFont="1" applyFill="1" applyBorder="1" applyAlignment="1">
      <alignment horizontal="center" vertical="center"/>
    </xf>
    <xf numFmtId="0" fontId="0" fillId="5" borderId="2" xfId="0" applyFont="1" applyFill="1" applyBorder="1" applyAlignment="1">
      <alignment horizontal="center" vertical="center"/>
    </xf>
    <xf numFmtId="0" fontId="0" fillId="5" borderId="3" xfId="0" applyFont="1" applyFill="1" applyBorder="1" applyAlignment="1">
      <alignment horizontal="center" vertical="center"/>
    </xf>
    <xf numFmtId="0" fontId="5" fillId="5" borderId="19" xfId="0" applyFont="1" applyFill="1" applyBorder="1" applyAlignment="1">
      <alignment horizontal="center" vertical="center"/>
    </xf>
    <xf numFmtId="0" fontId="5" fillId="5" borderId="20" xfId="0" applyFont="1" applyFill="1" applyBorder="1" applyAlignment="1">
      <alignment horizontal="center" vertical="center"/>
    </xf>
    <xf numFmtId="0" fontId="5" fillId="5" borderId="2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7"/>
  <sheetViews>
    <sheetView tabSelected="1" zoomScaleNormal="100" workbookViewId="0">
      <selection activeCell="B14" sqref="B14:H15"/>
    </sheetView>
  </sheetViews>
  <sheetFormatPr defaultRowHeight="13.2"/>
  <cols>
    <col min="1" max="1" width="4.21875" customWidth="1"/>
    <col min="2" max="2" width="9.44140625" customWidth="1"/>
    <col min="3" max="6" width="14.6640625" customWidth="1"/>
    <col min="7" max="7" width="23.109375" customWidth="1"/>
    <col min="8" max="8" width="18.88671875" customWidth="1"/>
  </cols>
  <sheetData>
    <row r="1" spans="1:11">
      <c r="A1" s="60"/>
      <c r="B1" s="60"/>
      <c r="C1" s="60"/>
      <c r="D1" s="60" t="s">
        <v>72</v>
      </c>
      <c r="E1" s="60"/>
      <c r="F1" s="60"/>
      <c r="G1" s="60"/>
      <c r="H1" s="60"/>
    </row>
    <row r="2" spans="1:11">
      <c r="A2" s="60"/>
      <c r="B2" s="60"/>
      <c r="C2" s="60"/>
      <c r="D2" s="60"/>
      <c r="E2" s="60"/>
      <c r="F2" s="60"/>
      <c r="G2" s="66">
        <v>0</v>
      </c>
      <c r="H2" s="66"/>
    </row>
    <row r="3" spans="1:11">
      <c r="A3" s="60"/>
      <c r="B3" s="60"/>
      <c r="C3" s="60"/>
      <c r="D3" s="60"/>
      <c r="E3" s="60"/>
      <c r="F3" s="60"/>
      <c r="G3" s="62" t="s">
        <v>69</v>
      </c>
      <c r="H3" s="61"/>
    </row>
    <row r="4" spans="1:11">
      <c r="A4" s="60"/>
      <c r="B4" s="60"/>
      <c r="C4" s="60"/>
      <c r="D4" s="60"/>
      <c r="E4" s="60"/>
      <c r="F4" s="60"/>
      <c r="G4" s="62" t="s">
        <v>70</v>
      </c>
      <c r="H4" s="61"/>
    </row>
    <row r="5" spans="1:11">
      <c r="A5" s="60"/>
      <c r="B5" s="60"/>
      <c r="C5" s="60"/>
      <c r="D5" s="60"/>
      <c r="E5" s="60"/>
      <c r="F5" s="60"/>
      <c r="G5" s="62" t="s">
        <v>73</v>
      </c>
      <c r="H5" s="61"/>
    </row>
    <row r="6" spans="1:11">
      <c r="A6" s="60"/>
      <c r="B6" s="60"/>
      <c r="C6" s="60"/>
      <c r="D6" s="60"/>
      <c r="E6" s="60"/>
      <c r="F6" s="60"/>
      <c r="G6" s="62" t="s">
        <v>71</v>
      </c>
      <c r="H6" s="61"/>
    </row>
    <row r="7" spans="1:11">
      <c r="A7" s="60" t="s">
        <v>74</v>
      </c>
      <c r="B7" s="60"/>
      <c r="C7" s="60"/>
      <c r="D7" s="60"/>
      <c r="E7" s="60"/>
      <c r="F7" s="60"/>
      <c r="G7" s="60"/>
      <c r="H7" s="60"/>
    </row>
    <row r="8" spans="1:11">
      <c r="A8" s="60"/>
      <c r="B8" s="60"/>
      <c r="C8" s="60"/>
      <c r="D8" s="60"/>
      <c r="E8" s="60"/>
      <c r="F8" s="60"/>
      <c r="G8" s="60"/>
      <c r="H8" s="60"/>
    </row>
    <row r="9" spans="1:11" ht="30" customHeight="1">
      <c r="A9" s="65" t="s">
        <v>51</v>
      </c>
      <c r="B9" s="67" t="s">
        <v>84</v>
      </c>
      <c r="C9" s="67"/>
      <c r="D9" s="67"/>
      <c r="E9" s="67"/>
      <c r="F9" s="67"/>
      <c r="G9" s="67"/>
      <c r="H9" s="67"/>
    </row>
    <row r="10" spans="1:11" ht="13.5" customHeight="1">
      <c r="A10" s="60" t="s">
        <v>52</v>
      </c>
      <c r="B10" s="67" t="s">
        <v>85</v>
      </c>
      <c r="C10" s="67"/>
      <c r="D10" s="67"/>
      <c r="E10" s="67"/>
      <c r="F10" s="67"/>
      <c r="G10" s="67"/>
      <c r="H10" s="67"/>
      <c r="I10" s="57"/>
    </row>
    <row r="11" spans="1:11">
      <c r="A11" s="60"/>
      <c r="B11" s="67"/>
      <c r="C11" s="67"/>
      <c r="D11" s="67"/>
      <c r="E11" s="67"/>
      <c r="F11" s="67"/>
      <c r="G11" s="67"/>
      <c r="H11" s="67"/>
      <c r="I11" s="57"/>
    </row>
    <row r="12" spans="1:11" ht="42" customHeight="1">
      <c r="A12" s="60"/>
      <c r="B12" s="67"/>
      <c r="C12" s="67"/>
      <c r="D12" s="67"/>
      <c r="E12" s="67"/>
      <c r="F12" s="67"/>
      <c r="G12" s="67"/>
      <c r="H12" s="67"/>
      <c r="I12" s="57"/>
    </row>
    <row r="13" spans="1:11" ht="41.25" customHeight="1">
      <c r="A13" s="65" t="s">
        <v>53</v>
      </c>
      <c r="B13" s="67" t="s">
        <v>86</v>
      </c>
      <c r="C13" s="67"/>
      <c r="D13" s="67"/>
      <c r="E13" s="67"/>
      <c r="F13" s="67"/>
      <c r="G13" s="67"/>
      <c r="H13" s="67"/>
      <c r="I13" s="57"/>
      <c r="J13" s="57"/>
      <c r="K13" s="57"/>
    </row>
    <row r="14" spans="1:11">
      <c r="A14" s="60" t="s">
        <v>54</v>
      </c>
      <c r="B14" s="67" t="s">
        <v>87</v>
      </c>
      <c r="C14" s="67"/>
      <c r="D14" s="67"/>
      <c r="E14" s="67"/>
      <c r="F14" s="67"/>
      <c r="G14" s="67"/>
      <c r="H14" s="67"/>
    </row>
    <row r="15" spans="1:11">
      <c r="A15" s="60"/>
      <c r="B15" s="67"/>
      <c r="C15" s="67"/>
      <c r="D15" s="67"/>
      <c r="E15" s="67"/>
      <c r="F15" s="67"/>
      <c r="G15" s="67"/>
      <c r="H15" s="67"/>
    </row>
    <row r="16" spans="1:11">
      <c r="A16" s="60"/>
      <c r="B16" s="60"/>
      <c r="C16" s="60"/>
      <c r="D16" s="60"/>
      <c r="E16" s="60"/>
      <c r="F16" s="60"/>
      <c r="G16" s="60"/>
      <c r="H16" s="60"/>
    </row>
    <row r="17" spans="1:8">
      <c r="A17" s="60" t="s">
        <v>55</v>
      </c>
      <c r="B17" s="60"/>
      <c r="C17" s="60"/>
      <c r="D17" s="60"/>
      <c r="E17" s="60"/>
      <c r="F17" s="60"/>
      <c r="G17" s="60"/>
      <c r="H17" s="60"/>
    </row>
    <row r="18" spans="1:8">
      <c r="A18" s="71" t="s">
        <v>76</v>
      </c>
      <c r="B18" s="71"/>
      <c r="C18" s="71"/>
      <c r="D18" s="71"/>
      <c r="E18" s="71"/>
      <c r="F18" s="49" t="s">
        <v>56</v>
      </c>
      <c r="G18" s="49" t="s">
        <v>77</v>
      </c>
      <c r="H18" s="49" t="s">
        <v>57</v>
      </c>
    </row>
    <row r="19" spans="1:8">
      <c r="A19" s="73" t="s">
        <v>79</v>
      </c>
      <c r="B19" s="74"/>
      <c r="C19" s="49" t="s">
        <v>58</v>
      </c>
      <c r="D19" s="49" t="s">
        <v>59</v>
      </c>
      <c r="E19" s="49" t="s">
        <v>60</v>
      </c>
      <c r="F19" s="49">
        <v>5</v>
      </c>
      <c r="G19" s="58">
        <v>1</v>
      </c>
      <c r="H19" s="49">
        <f>G19*F19</f>
        <v>5</v>
      </c>
    </row>
    <row r="20" spans="1:8">
      <c r="A20" s="73" t="s">
        <v>80</v>
      </c>
      <c r="B20" s="74"/>
      <c r="C20" s="49" t="s">
        <v>60</v>
      </c>
      <c r="D20" s="49" t="s">
        <v>60</v>
      </c>
      <c r="E20" s="50" t="s">
        <v>61</v>
      </c>
      <c r="F20" s="49">
        <v>4</v>
      </c>
      <c r="G20" s="58">
        <v>1</v>
      </c>
      <c r="H20" s="49">
        <f t="shared" ref="H20:H24" si="0">G20*F20</f>
        <v>4</v>
      </c>
    </row>
    <row r="21" spans="1:8">
      <c r="A21" s="73" t="s">
        <v>81</v>
      </c>
      <c r="B21" s="74"/>
      <c r="C21" s="50" t="s">
        <v>61</v>
      </c>
      <c r="D21" s="50" t="s">
        <v>61</v>
      </c>
      <c r="E21" s="50" t="s">
        <v>62</v>
      </c>
      <c r="F21" s="49">
        <v>3</v>
      </c>
      <c r="G21" s="58">
        <v>1</v>
      </c>
      <c r="H21" s="49">
        <f t="shared" si="0"/>
        <v>3</v>
      </c>
    </row>
    <row r="22" spans="1:8">
      <c r="A22" s="73" t="s">
        <v>78</v>
      </c>
      <c r="B22" s="74"/>
      <c r="C22" s="50" t="s">
        <v>62</v>
      </c>
      <c r="D22" s="50" t="s">
        <v>62</v>
      </c>
      <c r="E22" s="50" t="s">
        <v>63</v>
      </c>
      <c r="F22" s="49">
        <v>2</v>
      </c>
      <c r="G22" s="58">
        <v>1</v>
      </c>
      <c r="H22" s="49">
        <f t="shared" si="0"/>
        <v>2</v>
      </c>
    </row>
    <row r="23" spans="1:8">
      <c r="A23" s="73" t="s">
        <v>82</v>
      </c>
      <c r="B23" s="74"/>
      <c r="C23" s="50" t="s">
        <v>63</v>
      </c>
      <c r="D23" s="50" t="s">
        <v>63</v>
      </c>
      <c r="E23" s="50" t="s">
        <v>63</v>
      </c>
      <c r="F23" s="49">
        <v>1</v>
      </c>
      <c r="G23" s="58">
        <v>1</v>
      </c>
      <c r="H23" s="49">
        <f t="shared" si="0"/>
        <v>1</v>
      </c>
    </row>
    <row r="24" spans="1:8">
      <c r="A24" s="73" t="s">
        <v>83</v>
      </c>
      <c r="B24" s="74"/>
      <c r="C24" s="50" t="s">
        <v>64</v>
      </c>
      <c r="D24" s="50" t="s">
        <v>64</v>
      </c>
      <c r="E24" s="50" t="s">
        <v>64</v>
      </c>
      <c r="F24" s="49">
        <v>0</v>
      </c>
      <c r="G24" s="58">
        <v>1</v>
      </c>
      <c r="H24" s="49">
        <f t="shared" si="0"/>
        <v>0</v>
      </c>
    </row>
    <row r="25" spans="1:8">
      <c r="A25" s="68" t="s">
        <v>75</v>
      </c>
      <c r="B25" s="69"/>
      <c r="C25" s="69"/>
      <c r="D25" s="69"/>
      <c r="E25" s="70"/>
      <c r="F25" s="55" t="s">
        <v>47</v>
      </c>
      <c r="G25" s="59">
        <f>SUM(G19:G24)</f>
        <v>6</v>
      </c>
      <c r="H25" s="49">
        <f>SUM(H19:H24)</f>
        <v>15</v>
      </c>
    </row>
    <row r="26" spans="1:8">
      <c r="G26" s="49" t="s">
        <v>65</v>
      </c>
      <c r="H26" s="63">
        <f>H25/(G25-G24)</f>
        <v>3</v>
      </c>
    </row>
    <row r="27" spans="1:8">
      <c r="G27" s="64" t="s">
        <v>66</v>
      </c>
      <c r="H27" s="63">
        <f>((G19*3)+(G20*3)+(G21*2)+(G22*2)+(G23*1))/(G25-G24)</f>
        <v>2.2000000000000002</v>
      </c>
    </row>
    <row r="29" spans="1:8">
      <c r="A29" s="60" t="s">
        <v>67</v>
      </c>
    </row>
    <row r="30" spans="1:8">
      <c r="A30" s="71" t="s">
        <v>76</v>
      </c>
      <c r="B30" s="71"/>
      <c r="C30" s="71"/>
      <c r="D30" s="71"/>
      <c r="E30" s="71"/>
      <c r="F30" s="56" t="s">
        <v>56</v>
      </c>
      <c r="G30" s="56" t="s">
        <v>77</v>
      </c>
      <c r="H30" s="56" t="s">
        <v>57</v>
      </c>
    </row>
    <row r="31" spans="1:8">
      <c r="A31" s="73" t="s">
        <v>79</v>
      </c>
      <c r="B31" s="74"/>
      <c r="C31" s="49" t="s">
        <v>58</v>
      </c>
      <c r="D31" s="49" t="s">
        <v>59</v>
      </c>
      <c r="E31" s="49" t="s">
        <v>60</v>
      </c>
      <c r="F31" s="49">
        <v>4</v>
      </c>
      <c r="G31" s="58">
        <v>1</v>
      </c>
      <c r="H31" s="49">
        <f>G31*F31</f>
        <v>4</v>
      </c>
    </row>
    <row r="32" spans="1:8">
      <c r="A32" s="73" t="s">
        <v>80</v>
      </c>
      <c r="B32" s="74"/>
      <c r="C32" s="49" t="s">
        <v>60</v>
      </c>
      <c r="D32" s="49" t="s">
        <v>60</v>
      </c>
      <c r="E32" s="50" t="s">
        <v>61</v>
      </c>
      <c r="F32" s="49">
        <v>3</v>
      </c>
      <c r="G32" s="58">
        <v>1</v>
      </c>
      <c r="H32" s="49">
        <f t="shared" ref="H32:H34" si="1">G32*F32</f>
        <v>3</v>
      </c>
    </row>
    <row r="33" spans="1:8">
      <c r="A33" s="73" t="s">
        <v>81</v>
      </c>
      <c r="B33" s="74"/>
      <c r="C33" s="50" t="s">
        <v>61</v>
      </c>
      <c r="D33" s="50" t="s">
        <v>61</v>
      </c>
      <c r="E33" s="50" t="s">
        <v>62</v>
      </c>
      <c r="F33" s="49">
        <v>2</v>
      </c>
      <c r="G33" s="58">
        <v>1</v>
      </c>
      <c r="H33" s="49">
        <f t="shared" si="1"/>
        <v>2</v>
      </c>
    </row>
    <row r="34" spans="1:8">
      <c r="A34" s="73" t="s">
        <v>78</v>
      </c>
      <c r="B34" s="74"/>
      <c r="C34" s="50" t="s">
        <v>62</v>
      </c>
      <c r="D34" s="50" t="s">
        <v>62</v>
      </c>
      <c r="E34" s="50" t="s">
        <v>63</v>
      </c>
      <c r="F34" s="49">
        <v>1</v>
      </c>
      <c r="G34" s="58">
        <v>1</v>
      </c>
      <c r="H34" s="49">
        <f t="shared" si="1"/>
        <v>1</v>
      </c>
    </row>
    <row r="35" spans="1:8">
      <c r="A35" s="73" t="s">
        <v>83</v>
      </c>
      <c r="B35" s="74"/>
      <c r="C35" s="50" t="s">
        <v>64</v>
      </c>
      <c r="D35" s="50" t="s">
        <v>64</v>
      </c>
      <c r="E35" s="50" t="s">
        <v>64</v>
      </c>
      <c r="F35" s="49">
        <v>0</v>
      </c>
      <c r="G35" s="58">
        <v>1</v>
      </c>
      <c r="H35" s="49">
        <f t="shared" ref="H35" si="2">G35*F35</f>
        <v>0</v>
      </c>
    </row>
    <row r="36" spans="1:8">
      <c r="A36" s="68" t="s">
        <v>75</v>
      </c>
      <c r="B36" s="69"/>
      <c r="C36" s="69"/>
      <c r="D36" s="69"/>
      <c r="E36" s="70"/>
      <c r="F36" s="55" t="s">
        <v>47</v>
      </c>
      <c r="G36" s="59">
        <f>SUM(G31:G35)</f>
        <v>5</v>
      </c>
      <c r="H36" s="49">
        <f>SUM(H31:H35)</f>
        <v>10</v>
      </c>
    </row>
    <row r="37" spans="1:8">
      <c r="G37" s="49" t="s">
        <v>65</v>
      </c>
      <c r="H37" s="63">
        <f>H36/(G36-G35)</f>
        <v>2.5</v>
      </c>
    </row>
    <row r="38" spans="1:8">
      <c r="G38" s="64" t="s">
        <v>66</v>
      </c>
      <c r="H38" s="63">
        <f>H37</f>
        <v>2.5</v>
      </c>
    </row>
    <row r="39" spans="1:8">
      <c r="A39" s="72"/>
      <c r="B39" s="72"/>
      <c r="C39" s="72"/>
      <c r="D39" s="72"/>
      <c r="E39" s="72"/>
      <c r="F39" s="51"/>
      <c r="G39" s="51"/>
      <c r="H39" s="51"/>
    </row>
    <row r="40" spans="1:8">
      <c r="A40" s="60" t="s">
        <v>68</v>
      </c>
    </row>
    <row r="41" spans="1:8">
      <c r="A41" s="71" t="s">
        <v>76</v>
      </c>
      <c r="B41" s="71"/>
      <c r="C41" s="71"/>
      <c r="D41" s="71"/>
      <c r="E41" s="71"/>
      <c r="F41" s="56" t="s">
        <v>56</v>
      </c>
      <c r="G41" s="56" t="s">
        <v>77</v>
      </c>
      <c r="H41" s="56" t="s">
        <v>57</v>
      </c>
    </row>
    <row r="42" spans="1:8">
      <c r="A42" s="73" t="s">
        <v>80</v>
      </c>
      <c r="B42" s="74"/>
      <c r="C42" s="49" t="s">
        <v>60</v>
      </c>
      <c r="D42" s="49" t="s">
        <v>59</v>
      </c>
      <c r="E42" s="50" t="s">
        <v>60</v>
      </c>
      <c r="F42" s="49">
        <v>3</v>
      </c>
      <c r="G42" s="58">
        <v>1</v>
      </c>
      <c r="H42" s="49">
        <f>G42*F42</f>
        <v>3</v>
      </c>
    </row>
    <row r="43" spans="1:8">
      <c r="A43" s="73" t="s">
        <v>81</v>
      </c>
      <c r="B43" s="74"/>
      <c r="C43" s="50" t="s">
        <v>61</v>
      </c>
      <c r="D43" s="49" t="s">
        <v>60</v>
      </c>
      <c r="E43" s="50" t="s">
        <v>61</v>
      </c>
      <c r="F43" s="49">
        <v>2</v>
      </c>
      <c r="G43" s="58">
        <v>1</v>
      </c>
      <c r="H43" s="49">
        <f t="shared" ref="H43:H44" si="3">G43*F43</f>
        <v>2</v>
      </c>
    </row>
    <row r="44" spans="1:8">
      <c r="A44" s="73" t="s">
        <v>78</v>
      </c>
      <c r="B44" s="74"/>
      <c r="C44" s="50" t="s">
        <v>62</v>
      </c>
      <c r="D44" s="50" t="s">
        <v>61</v>
      </c>
      <c r="E44" s="50" t="s">
        <v>62</v>
      </c>
      <c r="F44" s="49">
        <v>1</v>
      </c>
      <c r="G44" s="58">
        <v>1</v>
      </c>
      <c r="H44" s="49">
        <f t="shared" si="3"/>
        <v>1</v>
      </c>
    </row>
    <row r="45" spans="1:8">
      <c r="A45" s="73" t="s">
        <v>83</v>
      </c>
      <c r="B45" s="74"/>
      <c r="C45" s="50" t="s">
        <v>64</v>
      </c>
      <c r="D45" s="50" t="s">
        <v>64</v>
      </c>
      <c r="E45" s="50" t="s">
        <v>64</v>
      </c>
      <c r="F45" s="49">
        <v>0</v>
      </c>
      <c r="G45" s="58">
        <v>1</v>
      </c>
      <c r="H45" s="49">
        <f>G45*F45</f>
        <v>0</v>
      </c>
    </row>
    <row r="46" spans="1:8">
      <c r="A46" s="68" t="s">
        <v>75</v>
      </c>
      <c r="B46" s="69"/>
      <c r="C46" s="69"/>
      <c r="D46" s="69"/>
      <c r="E46" s="70"/>
      <c r="F46" s="55" t="s">
        <v>47</v>
      </c>
      <c r="G46" s="59">
        <f>SUM(G42:G45)</f>
        <v>4</v>
      </c>
      <c r="H46" s="49">
        <f>SUM(H42:H45)</f>
        <v>6</v>
      </c>
    </row>
    <row r="47" spans="1:8">
      <c r="G47" s="49" t="s">
        <v>65</v>
      </c>
      <c r="H47" s="63">
        <f>H46/(G46-G45)</f>
        <v>2</v>
      </c>
    </row>
    <row r="48" spans="1:8">
      <c r="G48" s="64" t="s">
        <v>66</v>
      </c>
      <c r="H48" s="63">
        <f>((G42*4)+(G43*2.66666)+(G44*1.33333))/(G46-G45)</f>
        <v>2.6666633333333336</v>
      </c>
    </row>
    <row r="50" spans="1:8">
      <c r="A50" s="51"/>
      <c r="B50" s="51"/>
      <c r="C50" s="51"/>
      <c r="D50" s="51"/>
      <c r="E50" s="51"/>
      <c r="F50" s="51"/>
      <c r="G50" s="51"/>
      <c r="H50" s="51"/>
    </row>
    <row r="51" spans="1:8">
      <c r="A51" s="51"/>
      <c r="B51" s="51"/>
      <c r="C51" s="51"/>
      <c r="D51" s="51"/>
      <c r="E51" s="52"/>
      <c r="F51" s="51"/>
      <c r="G51" s="51"/>
      <c r="H51" s="51"/>
    </row>
    <row r="52" spans="1:8">
      <c r="A52" s="51"/>
      <c r="B52" s="51"/>
      <c r="C52" s="52"/>
      <c r="D52" s="52"/>
      <c r="E52" s="52"/>
      <c r="F52" s="51"/>
      <c r="G52" s="51"/>
      <c r="H52" s="51"/>
    </row>
    <row r="53" spans="1:8">
      <c r="A53" s="51"/>
      <c r="B53" s="51"/>
      <c r="C53" s="52"/>
      <c r="D53" s="52"/>
      <c r="E53" s="52"/>
      <c r="F53" s="51"/>
      <c r="G53" s="51"/>
      <c r="H53" s="51"/>
    </row>
    <row r="54" spans="1:8">
      <c r="A54" s="51"/>
      <c r="B54" s="51"/>
      <c r="C54" s="52"/>
      <c r="D54" s="52"/>
      <c r="E54" s="52"/>
      <c r="F54" s="51"/>
      <c r="G54" s="51"/>
      <c r="H54" s="51"/>
    </row>
    <row r="55" spans="1:8">
      <c r="A55" s="53"/>
      <c r="B55" s="53"/>
      <c r="C55" s="53"/>
      <c r="D55" s="53"/>
      <c r="E55" s="53"/>
      <c r="F55" s="53"/>
      <c r="G55" s="51"/>
      <c r="H55" s="51"/>
    </row>
    <row r="56" spans="1:8">
      <c r="A56" s="54"/>
      <c r="B56" s="54"/>
      <c r="C56" s="54"/>
      <c r="D56" s="54"/>
      <c r="E56" s="54"/>
      <c r="F56" s="54"/>
      <c r="G56" s="51"/>
      <c r="H56" s="51"/>
    </row>
    <row r="57" spans="1:8">
      <c r="A57" s="54"/>
      <c r="B57" s="54"/>
      <c r="C57" s="54"/>
      <c r="D57" s="54"/>
      <c r="E57" s="54"/>
      <c r="F57" s="54"/>
      <c r="G57" s="51"/>
      <c r="H57" s="51"/>
    </row>
  </sheetData>
  <mergeCells count="27">
    <mergeCell ref="A44:B44"/>
    <mergeCell ref="A45:B45"/>
    <mergeCell ref="A19:B19"/>
    <mergeCell ref="A20:B20"/>
    <mergeCell ref="A21:B21"/>
    <mergeCell ref="A22:B22"/>
    <mergeCell ref="B10:H12"/>
    <mergeCell ref="B14:H15"/>
    <mergeCell ref="A41:E41"/>
    <mergeCell ref="A25:E25"/>
    <mergeCell ref="A36:E36"/>
    <mergeCell ref="G2:H2"/>
    <mergeCell ref="B9:H9"/>
    <mergeCell ref="B13:H13"/>
    <mergeCell ref="A46:E46"/>
    <mergeCell ref="A18:E18"/>
    <mergeCell ref="A30:E30"/>
    <mergeCell ref="A39:E39"/>
    <mergeCell ref="A23:B23"/>
    <mergeCell ref="A24:B24"/>
    <mergeCell ref="A31:B31"/>
    <mergeCell ref="A32:B32"/>
    <mergeCell ref="A33:B33"/>
    <mergeCell ref="A34:B34"/>
    <mergeCell ref="A35:B35"/>
    <mergeCell ref="A42:B42"/>
    <mergeCell ref="A43:B43"/>
  </mergeCells>
  <phoneticPr fontId="1"/>
  <pageMargins left="0.7" right="0.7" top="0.75" bottom="0.75" header="0.3" footer="0.3"/>
  <pageSetup paperSize="9" scale="74"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6"/>
  <sheetViews>
    <sheetView view="pageBreakPreview" zoomScaleNormal="100" zoomScaleSheetLayoutView="100" workbookViewId="0">
      <selection activeCell="F2" sqref="F2:G2"/>
    </sheetView>
  </sheetViews>
  <sheetFormatPr defaultColWidth="9" defaultRowHeight="13.2"/>
  <cols>
    <col min="1" max="4" width="9" style="1"/>
    <col min="5" max="7" width="20.6640625" style="1" customWidth="1"/>
    <col min="8" max="8" width="1.88671875" style="1" customWidth="1"/>
    <col min="9" max="16384" width="9" style="1"/>
  </cols>
  <sheetData>
    <row r="1" spans="1:10" ht="39" customHeight="1">
      <c r="A1" s="75" t="s">
        <v>0</v>
      </c>
      <c r="B1" s="75"/>
      <c r="C1" s="75"/>
      <c r="D1" s="75"/>
      <c r="E1" s="75"/>
      <c r="F1" s="75"/>
      <c r="G1" s="75"/>
      <c r="H1" s="13"/>
      <c r="I1" s="13"/>
      <c r="J1" s="13"/>
    </row>
    <row r="2" spans="1:10" ht="16.2">
      <c r="A2" s="12"/>
      <c r="B2" s="13"/>
      <c r="C2" s="13"/>
      <c r="D2" s="13"/>
      <c r="E2" s="13"/>
      <c r="F2" s="66">
        <v>0</v>
      </c>
      <c r="G2" s="66"/>
      <c r="H2" s="14"/>
      <c r="I2" s="14"/>
      <c r="J2" s="13"/>
    </row>
    <row r="3" spans="1:10" ht="16.2">
      <c r="A3" s="12"/>
      <c r="B3" s="13"/>
      <c r="C3" s="13"/>
      <c r="D3" s="13"/>
      <c r="E3" s="13"/>
      <c r="F3" s="42" t="s">
        <v>1</v>
      </c>
      <c r="G3" s="44"/>
      <c r="H3" s="13"/>
      <c r="I3" s="13"/>
      <c r="J3" s="13"/>
    </row>
    <row r="4" spans="1:10" ht="16.2">
      <c r="A4" s="12"/>
      <c r="B4" s="13"/>
      <c r="C4" s="13"/>
      <c r="D4" s="13"/>
      <c r="E4" s="13"/>
      <c r="F4" s="42" t="s">
        <v>2</v>
      </c>
      <c r="G4" s="44"/>
      <c r="H4" s="13"/>
      <c r="I4" s="13"/>
      <c r="J4" s="13"/>
    </row>
    <row r="5" spans="1:10" ht="16.2">
      <c r="A5" s="12"/>
      <c r="B5" s="12"/>
      <c r="C5" s="12"/>
      <c r="D5" s="12"/>
      <c r="E5" s="12"/>
      <c r="F5" s="43" t="s">
        <v>3</v>
      </c>
      <c r="G5" s="44"/>
      <c r="H5" s="12"/>
      <c r="I5" s="12"/>
      <c r="J5" s="12"/>
    </row>
    <row r="6" spans="1:10" ht="16.2">
      <c r="A6" s="13"/>
      <c r="B6" s="13"/>
      <c r="C6" s="13"/>
      <c r="D6" s="13"/>
      <c r="E6" s="13"/>
      <c r="F6" s="43" t="s">
        <v>4</v>
      </c>
      <c r="G6" s="44"/>
      <c r="H6" s="13"/>
      <c r="I6" s="13"/>
      <c r="J6" s="13"/>
    </row>
    <row r="7" spans="1:10" ht="24.75" customHeight="1">
      <c r="A7" s="19" t="s">
        <v>44</v>
      </c>
      <c r="B7" s="13"/>
      <c r="C7" s="13"/>
      <c r="D7" s="13"/>
      <c r="E7" s="13"/>
      <c r="F7" s="16"/>
      <c r="G7" s="15"/>
      <c r="H7" s="13"/>
      <c r="I7" s="13"/>
      <c r="J7" s="13"/>
    </row>
    <row r="8" spans="1:10" ht="32.25" customHeight="1">
      <c r="A8" s="79" t="s">
        <v>45</v>
      </c>
      <c r="B8" s="79"/>
      <c r="C8" s="79"/>
      <c r="D8" s="79"/>
      <c r="E8" s="79"/>
      <c r="F8" s="79"/>
      <c r="G8" s="79"/>
      <c r="H8" s="13"/>
      <c r="I8" s="13"/>
      <c r="J8" s="13"/>
    </row>
    <row r="9" spans="1:10" ht="65.25" customHeight="1">
      <c r="A9" s="79" t="s">
        <v>48</v>
      </c>
      <c r="B9" s="79"/>
      <c r="C9" s="79"/>
      <c r="D9" s="79"/>
      <c r="E9" s="79"/>
      <c r="F9" s="79"/>
      <c r="G9" s="79"/>
      <c r="H9" s="13"/>
      <c r="I9" s="13"/>
      <c r="J9" s="13"/>
    </row>
    <row r="10" spans="1:10" ht="30.75" customHeight="1">
      <c r="A10" s="80" t="s">
        <v>49</v>
      </c>
      <c r="B10" s="80"/>
      <c r="C10" s="80"/>
      <c r="D10" s="80"/>
      <c r="E10" s="80"/>
      <c r="F10" s="80"/>
      <c r="G10" s="80"/>
      <c r="H10" s="13"/>
      <c r="I10" s="13"/>
      <c r="J10" s="13"/>
    </row>
    <row r="11" spans="1:10" ht="35.25" customHeight="1">
      <c r="A11" s="80" t="s">
        <v>50</v>
      </c>
      <c r="B11" s="80"/>
      <c r="C11" s="80"/>
      <c r="D11" s="80"/>
      <c r="E11" s="80"/>
      <c r="F11" s="80"/>
      <c r="G11" s="80"/>
      <c r="H11" s="13"/>
      <c r="I11" s="13"/>
      <c r="J11" s="13"/>
    </row>
    <row r="12" spans="1:10" ht="14.25" customHeight="1">
      <c r="A12" s="2"/>
      <c r="B12" s="2"/>
      <c r="C12" s="2"/>
      <c r="D12" s="2"/>
      <c r="E12" s="2"/>
      <c r="F12" s="2"/>
      <c r="G12" s="2"/>
    </row>
    <row r="13" spans="1:10" s="4" customFormat="1" ht="15" customHeight="1" thickBot="1">
      <c r="A13" s="4" t="s">
        <v>41</v>
      </c>
    </row>
    <row r="14" spans="1:10" s="5" customFormat="1" ht="15" customHeight="1" thickBot="1">
      <c r="A14" s="81" t="s">
        <v>5</v>
      </c>
      <c r="B14" s="82"/>
      <c r="C14" s="82"/>
      <c r="D14" s="83"/>
      <c r="E14" s="20" t="s">
        <v>6</v>
      </c>
      <c r="F14" s="21" t="s">
        <v>7</v>
      </c>
      <c r="G14" s="22" t="s">
        <v>8</v>
      </c>
    </row>
    <row r="15" spans="1:10" ht="15" customHeight="1">
      <c r="A15" s="23" t="s">
        <v>9</v>
      </c>
      <c r="B15" s="24" t="s">
        <v>10</v>
      </c>
      <c r="C15" s="24" t="s">
        <v>11</v>
      </c>
      <c r="D15" s="25" t="s">
        <v>12</v>
      </c>
      <c r="E15" s="23">
        <v>5</v>
      </c>
      <c r="F15" s="8">
        <v>1</v>
      </c>
      <c r="G15" s="25">
        <f t="shared" ref="G15:G20" si="0">+E15*F15</f>
        <v>5</v>
      </c>
    </row>
    <row r="16" spans="1:10" ht="15" customHeight="1">
      <c r="A16" s="26" t="s">
        <v>16</v>
      </c>
      <c r="B16" s="27" t="s">
        <v>19</v>
      </c>
      <c r="C16" s="27" t="s">
        <v>19</v>
      </c>
      <c r="D16" s="28" t="s">
        <v>20</v>
      </c>
      <c r="E16" s="26">
        <v>4</v>
      </c>
      <c r="F16" s="9">
        <v>1</v>
      </c>
      <c r="G16" s="28">
        <f t="shared" si="0"/>
        <v>4</v>
      </c>
    </row>
    <row r="17" spans="1:7" ht="15" customHeight="1">
      <c r="A17" s="26" t="s">
        <v>22</v>
      </c>
      <c r="B17" s="27" t="s">
        <v>23</v>
      </c>
      <c r="C17" s="27" t="s">
        <v>23</v>
      </c>
      <c r="D17" s="28" t="s">
        <v>25</v>
      </c>
      <c r="E17" s="26">
        <v>3</v>
      </c>
      <c r="F17" s="9">
        <v>1</v>
      </c>
      <c r="G17" s="28">
        <f t="shared" si="0"/>
        <v>3</v>
      </c>
    </row>
    <row r="18" spans="1:7" ht="15" customHeight="1">
      <c r="A18" s="26" t="s">
        <v>26</v>
      </c>
      <c r="B18" s="27" t="s">
        <v>27</v>
      </c>
      <c r="C18" s="27" t="s">
        <v>27</v>
      </c>
      <c r="D18" s="28" t="s">
        <v>29</v>
      </c>
      <c r="E18" s="26">
        <v>2</v>
      </c>
      <c r="F18" s="9">
        <v>1</v>
      </c>
      <c r="G18" s="28">
        <f t="shared" si="0"/>
        <v>2</v>
      </c>
    </row>
    <row r="19" spans="1:7" ht="15" customHeight="1">
      <c r="A19" s="26" t="s">
        <v>30</v>
      </c>
      <c r="B19" s="27" t="s">
        <v>33</v>
      </c>
      <c r="C19" s="27" t="s">
        <v>33</v>
      </c>
      <c r="D19" s="28" t="s">
        <v>33</v>
      </c>
      <c r="E19" s="26">
        <v>1</v>
      </c>
      <c r="F19" s="9">
        <v>1</v>
      </c>
      <c r="G19" s="28">
        <f t="shared" si="0"/>
        <v>1</v>
      </c>
    </row>
    <row r="20" spans="1:7" ht="15" customHeight="1" thickBot="1">
      <c r="A20" s="29" t="s">
        <v>46</v>
      </c>
      <c r="B20" s="30" t="s">
        <v>31</v>
      </c>
      <c r="C20" s="30" t="s">
        <v>31</v>
      </c>
      <c r="D20" s="31" t="s">
        <v>36</v>
      </c>
      <c r="E20" s="29">
        <v>0</v>
      </c>
      <c r="F20" s="10">
        <v>1</v>
      </c>
      <c r="G20" s="31">
        <f t="shared" si="0"/>
        <v>0</v>
      </c>
    </row>
    <row r="21" spans="1:7" ht="15" customHeight="1" thickBot="1">
      <c r="A21" s="76" t="s">
        <v>37</v>
      </c>
      <c r="B21" s="77"/>
      <c r="C21" s="77"/>
      <c r="D21" s="78"/>
      <c r="E21" s="29" t="s">
        <v>47</v>
      </c>
      <c r="F21" s="17">
        <f>SUM(F15:F20)</f>
        <v>6</v>
      </c>
      <c r="G21" s="31">
        <f>SUM(G15:G20)</f>
        <v>15</v>
      </c>
    </row>
    <row r="22" spans="1:7" ht="15" customHeight="1" thickBot="1">
      <c r="A22" s="6"/>
      <c r="B22" s="6"/>
      <c r="C22" s="6"/>
      <c r="D22" s="6"/>
      <c r="E22" s="7"/>
      <c r="F22" s="45" t="s">
        <v>38</v>
      </c>
      <c r="G22" s="47">
        <f>+SUM(G15:G19)/SUM(F15:F19)</f>
        <v>3</v>
      </c>
    </row>
    <row r="23" spans="1:7" ht="15" customHeight="1" thickBot="1">
      <c r="A23" s="6"/>
      <c r="B23" s="6"/>
      <c r="C23" s="6"/>
      <c r="D23" s="40"/>
      <c r="E23" s="40"/>
      <c r="F23" s="46" t="s">
        <v>40</v>
      </c>
      <c r="G23" s="48">
        <f>+G22/5*4</f>
        <v>2.4</v>
      </c>
    </row>
    <row r="24" spans="1:7" ht="15" customHeight="1"/>
    <row r="25" spans="1:7" ht="15" customHeight="1">
      <c r="A25" s="3"/>
      <c r="B25" s="3"/>
      <c r="C25" s="3"/>
      <c r="D25" s="3"/>
    </row>
    <row r="26" spans="1:7" ht="15" customHeight="1" thickBot="1">
      <c r="A26" s="4" t="s">
        <v>42</v>
      </c>
      <c r="B26" s="4"/>
      <c r="C26" s="4"/>
      <c r="D26" s="4"/>
      <c r="E26" s="4"/>
      <c r="F26" s="4"/>
      <c r="G26" s="4"/>
    </row>
    <row r="27" spans="1:7" ht="15" customHeight="1" thickBot="1">
      <c r="A27" s="81" t="s">
        <v>5</v>
      </c>
      <c r="B27" s="82"/>
      <c r="C27" s="82"/>
      <c r="D27" s="83"/>
      <c r="E27" s="20" t="s">
        <v>6</v>
      </c>
      <c r="F27" s="21" t="s">
        <v>7</v>
      </c>
      <c r="G27" s="22" t="s">
        <v>8</v>
      </c>
    </row>
    <row r="28" spans="1:7" ht="15" customHeight="1">
      <c r="A28" s="23" t="s">
        <v>9</v>
      </c>
      <c r="B28" s="24" t="s">
        <v>13</v>
      </c>
      <c r="C28" s="24" t="s">
        <v>14</v>
      </c>
      <c r="D28" s="25" t="s">
        <v>15</v>
      </c>
      <c r="E28" s="23">
        <v>4</v>
      </c>
      <c r="F28" s="8">
        <v>1</v>
      </c>
      <c r="G28" s="25">
        <f>+E28*F28</f>
        <v>4</v>
      </c>
    </row>
    <row r="29" spans="1:7" ht="15" customHeight="1">
      <c r="A29" s="26" t="s">
        <v>16</v>
      </c>
      <c r="B29" s="27" t="s">
        <v>17</v>
      </c>
      <c r="C29" s="27" t="s">
        <v>17</v>
      </c>
      <c r="D29" s="28" t="s">
        <v>21</v>
      </c>
      <c r="E29" s="26">
        <v>3</v>
      </c>
      <c r="F29" s="9">
        <v>1</v>
      </c>
      <c r="G29" s="28">
        <f>+E29*F29</f>
        <v>3</v>
      </c>
    </row>
    <row r="30" spans="1:7" ht="15" customHeight="1">
      <c r="A30" s="26" t="s">
        <v>22</v>
      </c>
      <c r="B30" s="27" t="s">
        <v>23</v>
      </c>
      <c r="C30" s="27" t="s">
        <v>23</v>
      </c>
      <c r="D30" s="28" t="s">
        <v>25</v>
      </c>
      <c r="E30" s="26">
        <v>2</v>
      </c>
      <c r="F30" s="9">
        <v>1</v>
      </c>
      <c r="G30" s="28">
        <f>+E30*F30</f>
        <v>2</v>
      </c>
    </row>
    <row r="31" spans="1:7" ht="15" customHeight="1">
      <c r="A31" s="26" t="s">
        <v>26</v>
      </c>
      <c r="B31" s="27" t="s">
        <v>27</v>
      </c>
      <c r="C31" s="27" t="s">
        <v>27</v>
      </c>
      <c r="D31" s="28" t="s">
        <v>29</v>
      </c>
      <c r="E31" s="26">
        <v>1</v>
      </c>
      <c r="F31" s="9">
        <v>1</v>
      </c>
      <c r="G31" s="28">
        <f>+E31*F31</f>
        <v>1</v>
      </c>
    </row>
    <row r="32" spans="1:7" ht="15" customHeight="1" thickBot="1">
      <c r="A32" s="32" t="s">
        <v>46</v>
      </c>
      <c r="B32" s="33" t="s">
        <v>34</v>
      </c>
      <c r="C32" s="33" t="s">
        <v>34</v>
      </c>
      <c r="D32" s="34" t="s">
        <v>31</v>
      </c>
      <c r="E32" s="32">
        <v>0</v>
      </c>
      <c r="F32" s="9">
        <v>1</v>
      </c>
      <c r="G32" s="34">
        <f>+E32*F32</f>
        <v>0</v>
      </c>
    </row>
    <row r="33" spans="1:7" ht="15" customHeight="1" thickBot="1">
      <c r="A33" s="84" t="s">
        <v>37</v>
      </c>
      <c r="B33" s="85"/>
      <c r="C33" s="85"/>
      <c r="D33" s="86"/>
      <c r="E33" s="29" t="s">
        <v>47</v>
      </c>
      <c r="F33" s="17">
        <f>SUM(F28:F32)</f>
        <v>5</v>
      </c>
      <c r="G33" s="31">
        <f>SUM(G28:G32)</f>
        <v>10</v>
      </c>
    </row>
    <row r="34" spans="1:7" ht="15" customHeight="1" thickBot="1">
      <c r="A34" s="6"/>
      <c r="B34" s="6"/>
      <c r="C34" s="6"/>
      <c r="D34" s="6"/>
      <c r="E34" s="7"/>
      <c r="F34" s="45" t="s">
        <v>39</v>
      </c>
      <c r="G34" s="47">
        <f>+SUM(G28:G31)/SUM(F28:F31)</f>
        <v>2.5</v>
      </c>
    </row>
    <row r="35" spans="1:7" ht="15" customHeight="1" thickBot="1">
      <c r="C35" s="13"/>
      <c r="D35" s="40"/>
      <c r="E35" s="40"/>
      <c r="F35" s="46" t="s">
        <v>40</v>
      </c>
      <c r="G35" s="48">
        <f>+G34</f>
        <v>2.5</v>
      </c>
    </row>
    <row r="36" spans="1:7" ht="15" customHeight="1"/>
    <row r="37" spans="1:7" ht="15" customHeight="1"/>
    <row r="38" spans="1:7" ht="15" customHeight="1" thickBot="1">
      <c r="A38" s="4" t="s">
        <v>43</v>
      </c>
      <c r="B38" s="4"/>
      <c r="C38" s="4"/>
      <c r="D38" s="4"/>
      <c r="E38" s="4"/>
      <c r="F38" s="4"/>
      <c r="G38" s="4"/>
    </row>
    <row r="39" spans="1:7" ht="15" customHeight="1" thickBot="1">
      <c r="A39" s="81" t="s">
        <v>5</v>
      </c>
      <c r="B39" s="82"/>
      <c r="C39" s="82"/>
      <c r="D39" s="83"/>
      <c r="E39" s="20" t="s">
        <v>6</v>
      </c>
      <c r="F39" s="21" t="s">
        <v>7</v>
      </c>
      <c r="G39" s="22" t="s">
        <v>8</v>
      </c>
    </row>
    <row r="40" spans="1:7" ht="15" customHeight="1">
      <c r="A40" s="23" t="s">
        <v>16</v>
      </c>
      <c r="B40" s="24" t="s">
        <v>17</v>
      </c>
      <c r="C40" s="24" t="s">
        <v>18</v>
      </c>
      <c r="D40" s="25" t="s">
        <v>17</v>
      </c>
      <c r="E40" s="23">
        <v>3</v>
      </c>
      <c r="F40" s="8">
        <v>1</v>
      </c>
      <c r="G40" s="25">
        <f>+E40*F40</f>
        <v>3</v>
      </c>
    </row>
    <row r="41" spans="1:7" ht="15" customHeight="1">
      <c r="A41" s="26" t="s">
        <v>22</v>
      </c>
      <c r="B41" s="27" t="s">
        <v>23</v>
      </c>
      <c r="C41" s="27" t="s">
        <v>24</v>
      </c>
      <c r="D41" s="28" t="s">
        <v>23</v>
      </c>
      <c r="E41" s="26">
        <v>2</v>
      </c>
      <c r="F41" s="9">
        <v>1</v>
      </c>
      <c r="G41" s="28">
        <f>+E41*F41</f>
        <v>2</v>
      </c>
    </row>
    <row r="42" spans="1:7" ht="15" customHeight="1">
      <c r="A42" s="26" t="s">
        <v>26</v>
      </c>
      <c r="B42" s="27" t="s">
        <v>27</v>
      </c>
      <c r="C42" s="27" t="s">
        <v>28</v>
      </c>
      <c r="D42" s="28" t="s">
        <v>27</v>
      </c>
      <c r="E42" s="26">
        <v>1</v>
      </c>
      <c r="F42" s="9">
        <v>1</v>
      </c>
      <c r="G42" s="28">
        <f>+E42*F42</f>
        <v>1</v>
      </c>
    </row>
    <row r="43" spans="1:7" ht="15" customHeight="1" thickBot="1">
      <c r="A43" s="35" t="s">
        <v>46</v>
      </c>
      <c r="B43" s="36" t="s">
        <v>31</v>
      </c>
      <c r="C43" s="36" t="s">
        <v>31</v>
      </c>
      <c r="D43" s="37" t="s">
        <v>32</v>
      </c>
      <c r="E43" s="35">
        <v>0</v>
      </c>
      <c r="F43" s="11">
        <v>1</v>
      </c>
      <c r="G43" s="37">
        <f>+E43*F43</f>
        <v>0</v>
      </c>
    </row>
    <row r="44" spans="1:7" ht="15" customHeight="1" thickBot="1">
      <c r="A44" s="76" t="s">
        <v>35</v>
      </c>
      <c r="B44" s="77"/>
      <c r="C44" s="77"/>
      <c r="D44" s="78"/>
      <c r="E44" s="38" t="s">
        <v>47</v>
      </c>
      <c r="F44" s="18">
        <f>SUM(F40:F43)</f>
        <v>4</v>
      </c>
      <c r="G44" s="39">
        <f>SUM(G40:G43)</f>
        <v>6</v>
      </c>
    </row>
    <row r="45" spans="1:7" ht="15" customHeight="1" thickBot="1">
      <c r="A45" s="6"/>
      <c r="B45" s="6"/>
      <c r="C45" s="6"/>
      <c r="D45" s="6"/>
      <c r="E45" s="7"/>
      <c r="F45" s="45" t="s">
        <v>39</v>
      </c>
      <c r="G45" s="47">
        <f>+SUM(G40:G42)/SUM(F40:F42)</f>
        <v>2</v>
      </c>
    </row>
    <row r="46" spans="1:7" ht="15" customHeight="1" thickBot="1">
      <c r="A46" s="6"/>
      <c r="B46" s="6"/>
      <c r="C46" s="41"/>
      <c r="D46" s="40"/>
      <c r="E46" s="40"/>
      <c r="F46" s="46" t="s">
        <v>40</v>
      </c>
      <c r="G46" s="48">
        <f>+G45/3*4</f>
        <v>2.6666666666666665</v>
      </c>
    </row>
  </sheetData>
  <sheetProtection password="EC88" sheet="1" objects="1" scenarios="1" selectLockedCells="1"/>
  <mergeCells count="12">
    <mergeCell ref="A1:G1"/>
    <mergeCell ref="A44:D44"/>
    <mergeCell ref="A21:D21"/>
    <mergeCell ref="A8:G8"/>
    <mergeCell ref="A9:G9"/>
    <mergeCell ref="A10:G10"/>
    <mergeCell ref="A11:G11"/>
    <mergeCell ref="A14:D14"/>
    <mergeCell ref="A27:D27"/>
    <mergeCell ref="A39:D39"/>
    <mergeCell ref="A33:D33"/>
    <mergeCell ref="F2:G2"/>
  </mergeCells>
  <phoneticPr fontId="1"/>
  <printOptions horizontalCentered="1"/>
  <pageMargins left="0.70866141732283472" right="0.70866141732283472" top="0.74803149606299213" bottom="0.74803149606299213" header="0.31496062992125984" footer="0.31496062992125984"/>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英文(訳）</vt:lpstr>
      <vt:lpstr>和文</vt:lpstr>
      <vt:lpstr>和文!Print_Area</vt:lpstr>
    </vt:vector>
  </TitlesOfParts>
  <Company>Ernst &amp; Young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Kohei Okada</dc:creator>
  <cp:lastModifiedBy>東京農工大学</cp:lastModifiedBy>
  <cp:lastPrinted>2022-01-06T02:49:25Z</cp:lastPrinted>
  <dcterms:created xsi:type="dcterms:W3CDTF">2018-02-13T08:45:54Z</dcterms:created>
  <dcterms:modified xsi:type="dcterms:W3CDTF">2022-01-07T02:39:25Z</dcterms:modified>
</cp:coreProperties>
</file>